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5" yWindow="540" windowWidth="15285" windowHeight="8355" activeTab="0"/>
  </bookViews>
  <sheets>
    <sheet name="Network Apps Narrative" sheetId="1" r:id="rId1"/>
    <sheet name="Table 1 Summer Demand" sheetId="2" r:id="rId2"/>
    <sheet name="Table 2 Winter Demand" sheetId="3" r:id="rId3"/>
    <sheet name="Table 3 Energy Requirements" sheetId="4" r:id="rId4"/>
    <sheet name="Table 4 Resource Descriptions" sheetId="5" r:id="rId5"/>
    <sheet name="Table 5 SummerResource Forecast" sheetId="6" r:id="rId6"/>
    <sheet name="Table 6 WinterResource Forecast" sheetId="7" r:id="rId7"/>
    <sheet name="Table 7 Receipt Points" sheetId="8" r:id="rId8"/>
  </sheets>
  <definedNames>
    <definedName name="_xlnm.Print_Area" localSheetId="1">'Table 1 Summer Demand'!$A$1:$Q$57</definedName>
    <definedName name="_xlnm.Print_Area" localSheetId="2">'Table 2 Winter Demand'!$A$1:$Q$58</definedName>
    <definedName name="_xlnm.Print_Area" localSheetId="3">'Table 3 Energy Requirements'!$A$1:$N$35</definedName>
    <definedName name="_xlnm.Print_Area" localSheetId="4">'Table 4 Resource Descriptions'!$A$1:$Z$59</definedName>
    <definedName name="_xlnm.Print_Area" localSheetId="5">'Table 5 SummerResource Forecast'!$A$2:$W$79</definedName>
    <definedName name="_xlnm.Print_Area" localSheetId="6">'Table 6 WinterResource Forecast'!$A$5:$W$77</definedName>
    <definedName name="_xlnm.Print_Area" localSheetId="7">'Table 7 Receipt Points'!$A$4:$J$64</definedName>
    <definedName name="_xlnm.Print_Titles" localSheetId="1">'Table 1 Summer Demand'!$1:$5</definedName>
    <definedName name="_xlnm.Print_Titles" localSheetId="2">'Table 2 Winter Demand'!$1:$6</definedName>
    <definedName name="_xlnm.Print_Titles" localSheetId="3">'Table 3 Energy Requirements'!$1:$11</definedName>
    <definedName name="_xlnm.Print_Titles" localSheetId="4">'Table 4 Resource Descriptions'!$4:$6</definedName>
    <definedName name="_xlnm.Print_Titles" localSheetId="5">'Table 5 SummerResource Forecast'!$2:$8</definedName>
    <definedName name="_xlnm.Print_Titles" localSheetId="6">'Table 6 WinterResource Forecast'!$5:$11</definedName>
    <definedName name="_xlnm.Print_Titles" localSheetId="7">'Table 7 Receipt Points'!$15:$15</definedName>
    <definedName name="Text1" localSheetId="0">'Network Apps Narrative'!$I$8</definedName>
    <definedName name="Text10" localSheetId="0">'Network Apps Narrative'!$E$33</definedName>
    <definedName name="Text11" localSheetId="0">'Network Apps Narrative'!$C$41</definedName>
    <definedName name="Text12" localSheetId="0">'Network Apps Narrative'!$F$55</definedName>
    <definedName name="Text138" localSheetId="0">'Network Apps Narrative'!$F$145</definedName>
    <definedName name="Text139" localSheetId="0">'Network Apps Narrative'!$F$146</definedName>
    <definedName name="Text310" localSheetId="0">'Network Apps Narrative'!$G$116</definedName>
    <definedName name="Text311" localSheetId="0">'Network Apps Narrative'!$D$58</definedName>
    <definedName name="Text314" localSheetId="0">'Network Apps Narrative'!$E$118</definedName>
    <definedName name="Text316" localSheetId="0">'Network Apps Narrative'!$D$109</definedName>
    <definedName name="Text317" localSheetId="0">'Network Apps Narrative'!$G$22</definedName>
    <definedName name="Text321" localSheetId="0">'Network Apps Narrative'!$F$86</definedName>
    <definedName name="Text322" localSheetId="1">'Table 1 Summer Demand'!$A$2</definedName>
    <definedName name="Text322" localSheetId="2">'Table 2 Winter Demand'!$A$3</definedName>
    <definedName name="Text322" localSheetId="3">'Table 3 Energy Requirements'!$A$8</definedName>
    <definedName name="Text326" localSheetId="0">'Network Apps Narrative'!$C$86</definedName>
    <definedName name="Text4" localSheetId="0">'Network Apps Narrative'!$G$24</definedName>
    <definedName name="Text5" localSheetId="0">'Network Apps Narrative'!$G$25</definedName>
    <definedName name="Text6" localSheetId="0">'Network Apps Narrative'!$G$26</definedName>
    <definedName name="Text7" localSheetId="0">'Network Apps Narrative'!$E$30</definedName>
    <definedName name="Text8" localSheetId="0">'Network Apps Narrative'!$E$31</definedName>
    <definedName name="Text9" localSheetId="0">'Network Apps Narrative'!$E$32</definedName>
  </definedNames>
  <calcPr fullCalcOnLoad="1"/>
</workbook>
</file>

<file path=xl/comments2.xml><?xml version="1.0" encoding="utf-8"?>
<comments xmlns="http://schemas.openxmlformats.org/spreadsheetml/2006/main">
  <authors>
    <author>jbr0903</author>
  </authors>
  <commentList>
    <comment ref="A4" authorId="0">
      <text>
        <r>
          <rPr>
            <b/>
            <sz val="8"/>
            <rFont val="Tahoma"/>
            <family val="0"/>
          </rPr>
          <t>jbr0903:</t>
        </r>
        <r>
          <rPr>
            <sz val="8"/>
            <rFont val="Tahoma"/>
            <family val="0"/>
          </rPr>
          <t xml:space="preserve">
To include all noncoincident load to be addressed as NITS load in this application</t>
        </r>
      </text>
    </comment>
  </commentList>
</comments>
</file>

<file path=xl/comments3.xml><?xml version="1.0" encoding="utf-8"?>
<comments xmlns="http://schemas.openxmlformats.org/spreadsheetml/2006/main">
  <authors>
    <author>jbr0903</author>
  </authors>
  <commentList>
    <comment ref="A5" authorId="0">
      <text>
        <r>
          <rPr>
            <b/>
            <sz val="8"/>
            <rFont val="Tahoma"/>
            <family val="0"/>
          </rPr>
          <t>jbr0903:</t>
        </r>
        <r>
          <rPr>
            <sz val="8"/>
            <rFont val="Tahoma"/>
            <family val="0"/>
          </rPr>
          <t xml:space="preserve">
To include all noncoincident load to be addressed as NITS load in this application</t>
        </r>
      </text>
    </comment>
  </commentList>
</comments>
</file>

<file path=xl/comments5.xml><?xml version="1.0" encoding="utf-8"?>
<comments xmlns="http://schemas.openxmlformats.org/spreadsheetml/2006/main">
  <authors>
    <author>J.Rooker</author>
  </authors>
  <commentList>
    <comment ref="I4" authorId="0">
      <text>
        <r>
          <rPr>
            <b/>
            <sz val="8"/>
            <rFont val="Tahoma"/>
            <family val="0"/>
          </rPr>
          <t>J.Rooker:</t>
        </r>
        <r>
          <rPr>
            <sz val="8"/>
            <rFont val="Tahoma"/>
            <family val="0"/>
          </rPr>
          <t xml:space="preserve">
Wind generation will be 0MW NDC until estahlished per Criteria 12.1.5.3g</t>
        </r>
      </text>
    </comment>
    <comment ref="Z5" authorId="0">
      <text>
        <r>
          <rPr>
            <b/>
            <sz val="8"/>
            <rFont val="Tahoma"/>
            <family val="0"/>
          </rPr>
          <t>J.Rooker:</t>
        </r>
        <r>
          <rPr>
            <sz val="8"/>
            <rFont val="Tahoma"/>
            <family val="0"/>
          </rPr>
          <t xml:space="preserve">
This is needed to establish the generation stack order for modeling.</t>
        </r>
      </text>
    </comment>
    <comment ref="K6" authorId="0">
      <text>
        <r>
          <rPr>
            <b/>
            <sz val="8"/>
            <rFont val="Tahoma"/>
            <family val="0"/>
          </rPr>
          <t>J.Rooker:</t>
        </r>
        <r>
          <rPr>
            <sz val="8"/>
            <rFont val="Tahoma"/>
            <family val="0"/>
          </rPr>
          <t xml:space="preserve">
May be a higher value than net dependable rating. This defines cap on transmission rights.</t>
        </r>
      </text>
    </comment>
    <comment ref="M5" authorId="0">
      <text>
        <r>
          <rPr>
            <b/>
            <sz val="8"/>
            <rFont val="Tahoma"/>
            <family val="0"/>
          </rPr>
          <t>J.Rooker:</t>
        </r>
        <r>
          <rPr>
            <sz val="8"/>
            <rFont val="Tahoma"/>
            <family val="0"/>
          </rPr>
          <t xml:space="preserve">
Cannot exceed firm transmission rights</t>
        </r>
      </text>
    </comment>
  </commentList>
</comments>
</file>

<file path=xl/comments6.xml><?xml version="1.0" encoding="utf-8"?>
<comments xmlns="http://schemas.openxmlformats.org/spreadsheetml/2006/main">
  <authors>
    <author>J.Rooker</author>
  </authors>
  <commentList>
    <comment ref="D8" authorId="0">
      <text>
        <r>
          <rPr>
            <b/>
            <sz val="8"/>
            <rFont val="Tahoma"/>
            <family val="0"/>
          </rPr>
          <t>J.Rooker:</t>
        </r>
        <r>
          <rPr>
            <sz val="8"/>
            <rFont val="Tahoma"/>
            <family val="0"/>
          </rPr>
          <t xml:space="preserve">
Amount of transmission reserved per reservation</t>
        </r>
      </text>
    </comment>
    <comment ref="E8" authorId="0">
      <text>
        <r>
          <rPr>
            <b/>
            <sz val="8"/>
            <rFont val="Tahoma"/>
            <family val="0"/>
          </rPr>
          <t>J.Rooker:</t>
        </r>
        <r>
          <rPr>
            <sz val="8"/>
            <rFont val="Tahoma"/>
            <family val="0"/>
          </rPr>
          <t xml:space="preserve">
Cannot exceed requested capacity studied. Wind resources  default to 0MW absent wind data</t>
        </r>
      </text>
    </comment>
  </commentList>
</comments>
</file>

<file path=xl/comments7.xml><?xml version="1.0" encoding="utf-8"?>
<comments xmlns="http://schemas.openxmlformats.org/spreadsheetml/2006/main">
  <authors>
    <author>J.Rooker</author>
  </authors>
  <commentList>
    <comment ref="D11" authorId="0">
      <text>
        <r>
          <rPr>
            <b/>
            <sz val="8"/>
            <rFont val="Tahoma"/>
            <family val="0"/>
          </rPr>
          <t>J.Rooker:</t>
        </r>
        <r>
          <rPr>
            <sz val="8"/>
            <rFont val="Tahoma"/>
            <family val="0"/>
          </rPr>
          <t xml:space="preserve">
Amount of transmission reserved per reservation</t>
        </r>
      </text>
    </comment>
    <comment ref="E11" authorId="0">
      <text>
        <r>
          <rPr>
            <b/>
            <sz val="8"/>
            <rFont val="Tahoma"/>
            <family val="0"/>
          </rPr>
          <t>J.Rooker:</t>
        </r>
        <r>
          <rPr>
            <sz val="8"/>
            <rFont val="Tahoma"/>
            <family val="0"/>
          </rPr>
          <t xml:space="preserve">
Maybe same as requested transmission capacity except for wind resources which default to 0MW absent wind data</t>
        </r>
      </text>
    </comment>
  </commentList>
</comments>
</file>

<file path=xl/comments8.xml><?xml version="1.0" encoding="utf-8"?>
<comments xmlns="http://schemas.openxmlformats.org/spreadsheetml/2006/main">
  <authors>
    <author>J.Rooker</author>
  </authors>
  <commentList>
    <comment ref="A15" authorId="0">
      <text>
        <r>
          <rPr>
            <b/>
            <sz val="8"/>
            <rFont val="Tahoma"/>
            <family val="0"/>
          </rPr>
          <t>J.Rooker:</t>
        </r>
        <r>
          <rPr>
            <sz val="8"/>
            <rFont val="Tahoma"/>
            <family val="0"/>
          </rPr>
          <t xml:space="preserve">
It is not necessary to list each generator bus but rather once per plant per transmission voltage level. </t>
        </r>
      </text>
    </comment>
  </commentList>
</comments>
</file>

<file path=xl/sharedStrings.xml><?xml version="1.0" encoding="utf-8"?>
<sst xmlns="http://schemas.openxmlformats.org/spreadsheetml/2006/main" count="450" uniqueCount="246">
  <si>
    <t xml:space="preserve">Southwest Power Pool </t>
  </si>
  <si>
    <t>Date:</t>
  </si>
  <si>
    <t>     </t>
  </si>
  <si>
    <t>Company Name</t>
  </si>
  <si>
    <t>Company Acronym</t>
  </si>
  <si>
    <r>
      <t xml:space="preserve">Physical Company Address </t>
    </r>
    <r>
      <rPr>
        <u val="single"/>
        <sz val="11"/>
        <color indexed="10"/>
        <rFont val="Times New Roman"/>
        <family val="1"/>
      </rPr>
      <t>(Do Not Use P.O. Box)</t>
    </r>
  </si>
  <si>
    <t>City, State Zip</t>
  </si>
  <si>
    <t>Point of Contact Information</t>
  </si>
  <si>
    <t>POC Name</t>
  </si>
  <si>
    <t>POC Phone Number</t>
  </si>
  <si>
    <t>POC Fax #</t>
  </si>
  <si>
    <t>POC Email Address</t>
  </si>
  <si>
    <t>Eligible Customer Statement</t>
  </si>
  <si>
    <t xml:space="preserve">is an eligible customer under Southwest Power </t>
  </si>
  <si>
    <t>Enter your company’s name above</t>
  </si>
  <si>
    <t>Pool’s Open Access Transmission Tariff. [Section 29.2 (ii) of tariff]</t>
  </si>
  <si>
    <t>Network load will be the</t>
  </si>
  <si>
    <t>as metered at it’s</t>
  </si>
  <si>
    <t>generation and intertie points.</t>
  </si>
  <si>
    <t xml:space="preserve">          Enter name of load</t>
  </si>
  <si>
    <t>Comments:</t>
  </si>
  <si>
    <t>1.0</t>
  </si>
  <si>
    <t>2.0</t>
  </si>
  <si>
    <t xml:space="preserve">Currently there are </t>
  </si>
  <si>
    <t>3.0</t>
  </si>
  <si>
    <t>system. [Section 29.2(iv) of tariff]</t>
  </si>
  <si>
    <t xml:space="preserve">interruptible customers on the </t>
  </si>
  <si>
    <t>Annual load flow models have been submitted to Southwest Power Pool.</t>
  </si>
  <si>
    <t>(a)</t>
  </si>
  <si>
    <t>Upon completion of this form, please return via email to:</t>
  </si>
  <si>
    <t>Southwest Power Pool</t>
  </si>
  <si>
    <t>By emailing this form to Southwest Power Pool, you are stating that all of the information above is correct and that you are considered an authorized representative of your company.</t>
  </si>
  <si>
    <t>SPP Use Only</t>
  </si>
  <si>
    <t>Date Received</t>
  </si>
  <si>
    <t>Time Received</t>
  </si>
  <si>
    <t>4.0</t>
  </si>
  <si>
    <t>5.0</t>
  </si>
  <si>
    <t>Description of Transmission System [Section 29.2 (vi)]</t>
  </si>
  <si>
    <t>6.0</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</si>
  <si>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</si>
  <si>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</si>
  <si>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</si>
  <si>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</si>
  <si>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</si>
  <si>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</si>
  <si>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</si>
  <si>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</si>
  <si>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</si>
  <si>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</si>
  <si>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</si>
  <si>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</si>
  <si>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</si>
  <si>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</si>
  <si>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Table 4</t>
  </si>
  <si>
    <t>Summer Network Resource Forecast Per OATT 29.2 (v)</t>
  </si>
  <si>
    <t>Service Commencement Date [Section 29.2 (vii)]</t>
  </si>
  <si>
    <t>Planned Upgrades -10 year projection and other transmission system data</t>
  </si>
  <si>
    <t>Winter Network Resource Forecast Per OATT 29.2 (v)</t>
  </si>
  <si>
    <t>table 1</t>
  </si>
  <si>
    <t>table 2</t>
  </si>
  <si>
    <t>table 3</t>
  </si>
  <si>
    <t>table 4</t>
  </si>
  <si>
    <t>table 5</t>
  </si>
  <si>
    <t>select link to go to tables</t>
  </si>
  <si>
    <t>Unit Capacity Nameplate (MW)</t>
  </si>
  <si>
    <t>2014 (MW)</t>
  </si>
  <si>
    <t>2014 (GWH)</t>
  </si>
  <si>
    <t>Need breakdown by delivery point of each</t>
  </si>
  <si>
    <t>Identify the amount and location of interruptible customer load (if any) included in the 10 year Summer and Winter load forecast  in Tables 1-3.</t>
  </si>
  <si>
    <t>Need breakdown by delivery point of amount of load that is interruptible</t>
  </si>
  <si>
    <t>Total MW Input to System available as a Network Resource</t>
  </si>
  <si>
    <t>10 YEAR FORECAST OF ANNUAL AGGREGATE ENERGY REQUIREMENTS (GWH)</t>
  </si>
  <si>
    <t xml:space="preserve">NATIVE LOAD </t>
  </si>
  <si>
    <t>7.0</t>
  </si>
  <si>
    <t>2011 (GWH)</t>
  </si>
  <si>
    <t>2015 (GWH)</t>
  </si>
  <si>
    <t>2010 (MW)</t>
  </si>
  <si>
    <t>2011 (MW)</t>
  </si>
  <si>
    <t>2012 (MW)</t>
  </si>
  <si>
    <t>2013 (MW)</t>
  </si>
  <si>
    <t>2015 (MW)</t>
  </si>
  <si>
    <t xml:space="preserve">CONTROL AREA </t>
  </si>
  <si>
    <r>
      <t>a)</t>
    </r>
    <r>
      <rPr>
        <sz val="7"/>
        <rFont val="Times New Roman"/>
        <family val="1"/>
      </rPr>
      <t xml:space="preserve">      </t>
    </r>
    <r>
      <rPr>
        <b/>
        <sz val="12"/>
        <rFont val="Times New Roman"/>
        <family val="1"/>
      </rPr>
      <t>Plans for Uncommitted resources</t>
    </r>
    <r>
      <rPr>
        <sz val="12"/>
        <rFont val="Times New Roman"/>
        <family val="1"/>
      </rPr>
      <t xml:space="preserve">: Resources within the region  that are not contracted to serve load, do not have adequate transmission capacity to be deliverable, or transmission studies have not been conducted to determine if the resource is deliverable as of the reporting date. </t>
    </r>
    <r>
      <rPr>
        <b/>
        <sz val="12"/>
        <rFont val="Times New Roman"/>
        <family val="1"/>
      </rPr>
      <t>Please provide data for modeling purposes for proposed new resources to include:</t>
    </r>
    <r>
      <rPr>
        <sz val="12"/>
        <rFont val="Times New Roman"/>
        <family val="1"/>
      </rPr>
      <t xml:space="preserve">
I</t>
    </r>
    <r>
      <rPr>
        <b/>
        <sz val="12"/>
        <rFont val="Times New Roman"/>
        <family val="1"/>
      </rPr>
      <t>s this an additional resource to be added to existing list of designated resources or is it replacing other resources? Provide detail on what resources will be undesignated for analysis of this new resource along with revisions to Table 4. Also designate what load will be served by this new resource. All Resident load or only NITS load under SPP OATT? Is load going to be telemetered into another control area? If so please provide details.</t>
    </r>
  </si>
  <si>
    <t>2016 (MW)</t>
  </si>
  <si>
    <t xml:space="preserve">FIRM LOAD AS MODELED IN SPP POWER FLOW MODEL </t>
  </si>
  <si>
    <t>2016 (GWH)</t>
  </si>
  <si>
    <t xml:space="preserve">Description of Network Resources [Section 29.2 (v)] Complete Table 4 for a description of current On System and Off System Network Resources. Complete Table 5 and 6  for 10 year projection of Summer and Winter Network Resources.  </t>
  </si>
  <si>
    <t>2017 (MW)</t>
  </si>
  <si>
    <t>2017 (GWH)</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</si>
  <si>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</si>
  <si>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</si>
  <si>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</si>
  <si>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</si>
  <si>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</si>
  <si>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</si>
  <si>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</si>
  <si>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</si>
  <si>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Description of Network Resources (Section 29.2 (v) of tariff)</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</si>
  <si>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</si>
  <si>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</si>
  <si>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</si>
  <si>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</si>
  <si>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</si>
  <si>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</si>
  <si>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</si>
  <si>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</si>
  <si>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</si>
  <si>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</si>
  <si>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</si>
  <si>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Provision of Ancillary Services: (OATT Section I. Common Service Provisions, Section 3, Ancillary Services) Ancillary Service 1 and 2 must be purchased from Transmission Provider. List source of provision of Ancillary Services 3-6.</t>
  </si>
  <si>
    <t>Sales and delivery to third parties within SPP footprint from designated network resources. Detail sales from specific units that deduct from resources available to serve native load as listed above. If sales are from fleet of resources, so note as a deduct from available resources to serve native load.</t>
  </si>
  <si>
    <t>Total Sales from network resources</t>
  </si>
  <si>
    <t>TOTAL TRANSMISSION LOSSES</t>
  </si>
  <si>
    <t>TOTAL FIRM LOAD MODELED</t>
  </si>
  <si>
    <t>TOTAL ENERGY REQUIREMENTS ON AN AGGREGATE BASIS (GWH) FIRM LOAD</t>
  </si>
  <si>
    <t>Table 7</t>
  </si>
  <si>
    <t>Tieline/Plant Name</t>
  </si>
  <si>
    <t>Ownership</t>
  </si>
  <si>
    <t>2018 (MW)</t>
  </si>
  <si>
    <t>2010 (GWH)</t>
  </si>
  <si>
    <t>2018 (GWH)</t>
  </si>
  <si>
    <t xml:space="preserve">Delivery Point Name </t>
  </si>
  <si>
    <t>Approximate variable generating cost for redispatch ($/MWH)</t>
  </si>
  <si>
    <t>2012 (GWH)</t>
  </si>
  <si>
    <t>2013  (GWH)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</si>
  <si>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</si>
  <si>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</si>
  <si>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</si>
  <si>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</si>
  <si>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</si>
  <si>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</si>
  <si>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</si>
  <si>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Resource #2</t>
  </si>
  <si>
    <t>Total Resource to Load Ratio  (125% Cap)</t>
  </si>
  <si>
    <t>Wind Resource to Load Ratio (20%  Cap)</t>
  </si>
  <si>
    <t>(Net dependable rating for wind either from wind data or default of 0MW per SPP Criteria 12.1.2.3g.v)</t>
  </si>
  <si>
    <t>2009-AG3</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</si>
  <si>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</si>
  <si>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</si>
  <si>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</si>
  <si>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</si>
  <si>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</si>
  <si>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</si>
  <si>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Net Network Resources available to serve native load (total owned generation plus purchases less sales)</t>
  </si>
  <si>
    <t>Data required for Proposed Network Resources</t>
  </si>
  <si>
    <t>Subtotal Customer Owned Wind Generation MW</t>
  </si>
  <si>
    <t>Subtotal Wind Firm Purchases MW</t>
  </si>
  <si>
    <t>Maximum Resources Potential  BPF per Year of Start of Service</t>
  </si>
  <si>
    <t>TOTAL FIRM LOAD-OFF SYSTEM</t>
  </si>
  <si>
    <t>TOTAL TRANSMISSION LOSSES-OFF SYSTEM</t>
  </si>
  <si>
    <t>TOTAL FIRM LOAD MODELED PLUS LOSSES</t>
  </si>
  <si>
    <t>TOTAL FIRM LOAD OFF SYSTEM PLUS LOSSES</t>
  </si>
  <si>
    <r>
      <t>NOTE:</t>
    </r>
    <r>
      <rPr>
        <sz val="12"/>
        <color indexed="10"/>
        <rFont val="Times New Roman"/>
        <family val="1"/>
      </rPr>
      <t xml:space="preserve"> The additional information requested below is required by Southwest Power Pool FERC Electric Tariff Section 29.2.</t>
    </r>
  </si>
  <si>
    <t>Subtotal Non Wind Firm Purchases MW</t>
  </si>
  <si>
    <t>Subtotal Customer Owned Non Wind Network Resources MW</t>
  </si>
  <si>
    <t>Modeling Load ID (Needed to determine when multiple customer loads are at a Bus #)</t>
  </si>
  <si>
    <t>Are there multiple customer loads at this Bus # and Load ID ? (Yes/No)</t>
  </si>
  <si>
    <t>2019 (MW) Used as a Proxy for the 2021 Model Forecast)</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</si>
  <si>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</si>
  <si>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</si>
  <si>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</si>
  <si>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t>2019 (GWH) Used as a Proxy for the 2021 Model Forecast)</t>
  </si>
  <si>
    <t>FIRM LOAD OFF SYSTEM to be served as SPP NITS- Other Interconnections (not included in SPP power flow models)</t>
  </si>
  <si>
    <t>Resource #1</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</si>
  <si>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</si>
  <si>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t>Wind Resource #1</t>
  </si>
  <si>
    <t>Wind Resource #2</t>
  </si>
  <si>
    <t>Firm Purchase #1</t>
  </si>
  <si>
    <t>Firm Purchase #2</t>
  </si>
  <si>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</si>
  <si>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</si>
  <si>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</si>
  <si>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</si>
  <si>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</si>
  <si>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t xml:space="preserve">Third Party Sale #1 </t>
  </si>
  <si>
    <t xml:space="preserve">Third Party Sale #2 </t>
  </si>
  <si>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</si>
  <si>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</si>
  <si>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</si>
  <si>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</si>
  <si>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</si>
  <si>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</si>
  <si>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t xml:space="preserve">Requested Capacity </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</si>
  <si>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</si>
  <si>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</si>
  <si>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</si>
  <si>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</si>
  <si>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</si>
  <si>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</si>
  <si>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Network Load and Load Forecast</t>
    </r>
    <r>
      <rPr>
        <sz val="12"/>
        <rFont val="Times New Roman"/>
        <family val="1"/>
      </rPr>
      <t xml:space="preserve"> [Section 29.2 (iii) of tariff] Interconnection information shall include both SPP modeled load and non-SPP modeled load to be served at each substation at each transmission voltage level, and a 10 year forecast of Summer ( </t>
    </r>
    <r>
      <rPr>
        <sz val="12"/>
        <rFont val="Times"/>
        <family val="1"/>
      </rPr>
      <t>Table 1)</t>
    </r>
    <r>
      <rPr>
        <sz val="12"/>
        <rFont val="Times New Roman"/>
        <family val="1"/>
      </rPr>
      <t xml:space="preserve">  and Winter demand (Table 2) with annual energy requirements (Table 3) for each delivery point beginning with the first year after the service is scheduled to commence.</t>
    </r>
  </si>
  <si>
    <t>2010 MW</t>
  </si>
  <si>
    <t>2011 MW</t>
  </si>
  <si>
    <t>2012 MW</t>
  </si>
  <si>
    <t>2013 MW</t>
  </si>
  <si>
    <t>2014 MW</t>
  </si>
  <si>
    <t>2015 MW</t>
  </si>
  <si>
    <t>2016 MW</t>
  </si>
  <si>
    <t>2017 MW</t>
  </si>
  <si>
    <t>2018 MW</t>
  </si>
  <si>
    <t>Example: Resource #1</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</si>
  <si>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</si>
  <si>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</si>
  <si>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</si>
  <si>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</si>
  <si>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 xml:space="preserve">Network Integration Transmission Service Application </t>
  </si>
  <si>
    <t>Rollover of existing load and resources to SPP NITS</t>
  </si>
  <si>
    <t>Other ( Please explain purpose of application)</t>
  </si>
  <si>
    <t>Initial NITS Application for SPP Service</t>
  </si>
  <si>
    <t>Edit Existing</t>
  </si>
  <si>
    <t>X</t>
  </si>
  <si>
    <t>Request to add a new DNR, terminate a DNR, or edit data regarding an existing DNR</t>
  </si>
  <si>
    <t>Request to rollover existing grandfathered load and resources to SPP NITS</t>
  </si>
  <si>
    <t>Submission of 10 year load and forecast update on an annual basis</t>
  </si>
  <si>
    <t>Utilize for any purpose not listed. Example might be change of Customer contact information.</t>
  </si>
  <si>
    <t xml:space="preserve">Renewal of SPP NITS service </t>
  </si>
  <si>
    <t>Revise data at time of renewal of SPP master load request</t>
  </si>
  <si>
    <t>Designation (Addition)</t>
  </si>
  <si>
    <t>Undesignation (Termination)</t>
  </si>
  <si>
    <t>Network Resource:</t>
  </si>
  <si>
    <t>Purpose of Application: (Check boxes as applicable)</t>
  </si>
  <si>
    <t>Annual Load and Resource Information update per Attachment G Section 4.0 (October 1st annually)</t>
  </si>
  <si>
    <t>Request to evaluate a potential delivery point transfer from one Network Customer to a different Network Customer</t>
  </si>
  <si>
    <t>Request to screen potential LTSR alternatives. (Will not result in granting of transmission service)</t>
  </si>
  <si>
    <t>Request to add a new load, remove a load, or edit data regarding network load delivery points per Attachment AQ of OATT</t>
  </si>
  <si>
    <t>Network Load :</t>
  </si>
  <si>
    <r>
      <t xml:space="preserve">SPP OASIS Number </t>
    </r>
    <r>
      <rPr>
        <b/>
        <sz val="12"/>
        <color indexed="10"/>
        <rFont val="Times New Roman"/>
        <family val="1"/>
      </rPr>
      <t xml:space="preserve">(A separate application is required for each OASIS request. List the active master NITS load OASIS request number for new delivery point addition analysis per Attachment AQ) </t>
    </r>
  </si>
  <si>
    <t>For Screening Study Analysis:</t>
  </si>
  <si>
    <t>as applicable</t>
  </si>
  <si>
    <t>For Delivery Point Addition Analysis:</t>
  </si>
  <si>
    <t>Delivery Point Transfer (DPT) per Attachment AR Screening Study</t>
  </si>
  <si>
    <t xml:space="preserve">Potential Long Term Service Request (LTSR) per Attachment AR Screening Study </t>
  </si>
  <si>
    <t>For Aggregate Study Analysis and all other</t>
  </si>
  <si>
    <t>purposes:</t>
  </si>
  <si>
    <r>
      <t>Network Resource Attestation Statement</t>
    </r>
    <r>
      <rPr>
        <sz val="12"/>
        <rFont val="Times New Roman"/>
        <family val="1"/>
      </rPr>
      <t xml:space="preserve">. A statement signed by an authorized officer from or agent of the Network Customer attesting that all of the network resources listed in accordance with 29.2 (v) in this application meet the requirements of the SPP OATT Section 29.2 section (viii).For any new network resource to be studied by the aggregate study process the attestation shall include the allocation of owership shares. Please fax the signed attestation statement with listed applicable OASIS request numbers to 501-821-3198 and comment on OASIS that attestation was provided to SPP on  ___   date.  </t>
    </r>
    <r>
      <rPr>
        <sz val="12"/>
        <color indexed="10"/>
        <rFont val="Times New Roman"/>
        <family val="1"/>
      </rPr>
      <t>Not required for LTSR screening study or Delivery Point Addition analysis.</t>
    </r>
  </si>
  <si>
    <t>Only required for rollover to SPP NITS or annual update</t>
  </si>
  <si>
    <t>Note: Only required for rollover to SPP NITS</t>
  </si>
  <si>
    <t>Steve Purdy, PE</t>
  </si>
  <si>
    <t>Manager, Transmission Service Studies</t>
  </si>
  <si>
    <t>Phone:  501/614-3371</t>
  </si>
  <si>
    <t>Engineer, Planning</t>
  </si>
  <si>
    <t>Email:  AQ-DeliveryPoints@spp.org</t>
  </si>
  <si>
    <t xml:space="preserve">Email: dpt@spp.org or ltsr@spp.org </t>
  </si>
  <si>
    <t>Email:  ATSS@spp.org</t>
  </si>
  <si>
    <t>Revised 7/26/12</t>
  </si>
  <si>
    <t>Hassan Shah</t>
  </si>
  <si>
    <t>Phone:  501/688-2518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</si>
</sst>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s>
  <fonts count="65">
    <font>
      <sz val="10"/>
      <name val="Arial"/>
      <family val="0"/>
    </font>
    <font>
      <b/>
      <sz val="12"/>
      <name val="Times New Roman"/>
      <family val="1"/>
    </font>
    <font>
      <b/>
      <sz val="14"/>
      <name val="Times New Roman"/>
      <family val="1"/>
    </font>
    <font>
      <b/>
      <sz val="16"/>
      <name val="Times New Roman"/>
      <family val="1"/>
    </font>
    <font>
      <b/>
      <sz val="10"/>
      <name val="Times New Roman"/>
      <family val="1"/>
    </font>
    <font>
      <sz val="12"/>
      <name val="Times New Roman"/>
      <family val="1"/>
    </font>
    <font>
      <u val="single"/>
      <sz val="11"/>
      <color indexed="10"/>
      <name val="Times New Roman"/>
      <family val="1"/>
    </font>
    <font>
      <b/>
      <sz val="12"/>
      <color indexed="10"/>
      <name val="Times New Roman"/>
      <family val="1"/>
    </font>
    <font>
      <sz val="12"/>
      <color indexed="10"/>
      <name val="Times New Roman"/>
      <family val="1"/>
    </font>
    <font>
      <i/>
      <sz val="9"/>
      <name val="Times New Roman"/>
      <family val="1"/>
    </font>
    <font>
      <sz val="11"/>
      <name val="Times New Roman"/>
      <family val="1"/>
    </font>
    <font>
      <i/>
      <sz val="8"/>
      <name val="Times New Roman"/>
      <family val="1"/>
    </font>
    <font>
      <sz val="7"/>
      <name val="Times New Roman"/>
      <family val="1"/>
    </font>
    <font>
      <u val="single"/>
      <sz val="10"/>
      <color indexed="12"/>
      <name val="Arial"/>
      <family val="0"/>
    </font>
    <font>
      <u val="single"/>
      <sz val="10"/>
      <color indexed="36"/>
      <name val="Arial"/>
      <family val="0"/>
    </font>
    <font>
      <b/>
      <sz val="10"/>
      <name val="Arial"/>
      <family val="2"/>
    </font>
    <font>
      <sz val="12"/>
      <name val="Times"/>
      <family val="1"/>
    </font>
    <font>
      <sz val="8"/>
      <name val="Tahoma"/>
      <family val="0"/>
    </font>
    <font>
      <b/>
      <sz val="8"/>
      <name val="Tahoma"/>
      <family val="0"/>
    </font>
    <font>
      <sz val="10"/>
      <name val="Times New Roman"/>
      <family val="1"/>
    </font>
    <font>
      <sz val="8"/>
      <name val="Arial"/>
      <family val="0"/>
    </font>
    <font>
      <sz val="12"/>
      <color indexed="57"/>
      <name val="Times New Roman"/>
      <family val="1"/>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b/>
      <sz val="12"/>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style="thin"/>
      <bottom style="thin"/>
    </border>
    <border>
      <left>
        <color indexed="63"/>
      </left>
      <right style="thin"/>
      <top style="thin"/>
      <bottom style="thin"/>
    </border>
    <border>
      <left style="medium">
        <color indexed="22"/>
      </left>
      <right style="thin"/>
      <top style="thin"/>
      <bottom style="thin"/>
    </border>
    <border>
      <left style="thin"/>
      <right style="thin"/>
      <top>
        <color indexed="63"/>
      </top>
      <bottom style="thin"/>
    </border>
    <border>
      <left>
        <color indexed="63"/>
      </left>
      <right style="thin"/>
      <top>
        <color indexed="63"/>
      </top>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93">
    <xf numFmtId="0" fontId="0" fillId="0" borderId="0" xfId="0" applyAlignment="1">
      <alignment/>
    </xf>
    <xf numFmtId="0" fontId="2" fillId="0" borderId="0" xfId="0" applyFont="1" applyAlignment="1">
      <alignment horizontal="right" vertical="top" wrapText="1"/>
    </xf>
    <xf numFmtId="0" fontId="3" fillId="0" borderId="0" xfId="0" applyFont="1" applyAlignment="1">
      <alignment vertical="top" wrapText="1"/>
    </xf>
    <xf numFmtId="0" fontId="2" fillId="0" borderId="0" xfId="0" applyFont="1" applyAlignment="1">
      <alignment horizontal="left" wrapText="1"/>
    </xf>
    <xf numFmtId="0" fontId="5" fillId="0" borderId="0" xfId="0" applyFont="1" applyAlignment="1">
      <alignment wrapText="1"/>
    </xf>
    <xf numFmtId="0" fontId="1" fillId="0" borderId="0" xfId="0" applyFont="1" applyAlignment="1">
      <alignment horizontal="right" wrapText="1"/>
    </xf>
    <xf numFmtId="0" fontId="1" fillId="0" borderId="0" xfId="0" applyFont="1" applyAlignment="1">
      <alignment horizontal="right" vertical="top" wrapText="1"/>
    </xf>
    <xf numFmtId="0" fontId="5" fillId="0" borderId="0" xfId="0" applyFont="1" applyAlignment="1">
      <alignment vertical="top" wrapText="1"/>
    </xf>
    <xf numFmtId="0" fontId="1" fillId="0" borderId="0" xfId="0" applyFont="1" applyAlignment="1">
      <alignment vertical="top" wrapText="1"/>
    </xf>
    <xf numFmtId="0" fontId="5" fillId="0" borderId="0" xfId="0" applyFont="1" applyAlignment="1">
      <alignment horizontal="justify" vertical="top" wrapText="1"/>
    </xf>
    <xf numFmtId="0" fontId="4" fillId="0" borderId="0" xfId="0" applyFont="1" applyAlignment="1">
      <alignment vertical="top" wrapText="1"/>
    </xf>
    <xf numFmtId="0" fontId="1" fillId="0" borderId="0" xfId="0" applyFont="1" applyAlignment="1" quotePrefix="1">
      <alignment horizontal="right" vertical="top" wrapText="1"/>
    </xf>
    <xf numFmtId="0" fontId="1" fillId="0" borderId="0" xfId="0" applyFont="1" applyAlignment="1">
      <alignment horizontal="left" indent="4"/>
    </xf>
    <xf numFmtId="0" fontId="1" fillId="0" borderId="0" xfId="0" applyFont="1" applyAlignment="1">
      <alignment/>
    </xf>
    <xf numFmtId="0" fontId="1" fillId="0" borderId="0" xfId="0" applyFont="1" applyAlignment="1">
      <alignment wrapText="1"/>
    </xf>
    <xf numFmtId="0" fontId="1" fillId="0" borderId="0" xfId="0" applyFont="1" applyAlignment="1">
      <alignment vertical="top"/>
    </xf>
    <xf numFmtId="0" fontId="5" fillId="0" borderId="10" xfId="0" applyFont="1" applyBorder="1" applyAlignment="1">
      <alignment vertical="top" wrapText="1"/>
    </xf>
    <xf numFmtId="0" fontId="5" fillId="0" borderId="0" xfId="0" applyFont="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horizontal="justify" vertical="top" wrapText="1"/>
    </xf>
    <xf numFmtId="0" fontId="13" fillId="0" borderId="0" xfId="53" applyAlignment="1" applyProtection="1">
      <alignment/>
      <protection/>
    </xf>
    <xf numFmtId="0" fontId="0" fillId="0" borderId="0" xfId="0" applyAlignment="1">
      <alignment horizontal="center"/>
    </xf>
    <xf numFmtId="0" fontId="0"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0" fontId="0" fillId="0" borderId="11" xfId="42" applyNumberFormat="1" applyFont="1" applyFill="1" applyBorder="1" applyAlignment="1" applyProtection="1">
      <alignment horizontal="center" vertical="center" wrapText="1"/>
      <protection locked="0"/>
    </xf>
    <xf numFmtId="0" fontId="19" fillId="0" borderId="12" xfId="0" applyFont="1" applyFill="1" applyBorder="1" applyAlignment="1">
      <alignment wrapText="1"/>
    </xf>
    <xf numFmtId="0" fontId="19" fillId="0" borderId="11" xfId="0" applyFont="1" applyFill="1" applyBorder="1" applyAlignment="1">
      <alignment wrapText="1"/>
    </xf>
    <xf numFmtId="0" fontId="19" fillId="0" borderId="11" xfId="0" applyFont="1" applyBorder="1" applyAlignment="1">
      <alignment wrapText="1"/>
    </xf>
    <xf numFmtId="0" fontId="4" fillId="0" borderId="11" xfId="0" applyFont="1" applyBorder="1" applyAlignment="1">
      <alignment wrapText="1"/>
    </xf>
    <xf numFmtId="0" fontId="4" fillId="0" borderId="12" xfId="0" applyFont="1" applyFill="1" applyBorder="1" applyAlignment="1">
      <alignment wrapText="1"/>
    </xf>
    <xf numFmtId="170" fontId="0" fillId="0" borderId="11" xfId="42" applyNumberFormat="1" applyFont="1" applyFill="1" applyBorder="1" applyAlignment="1" applyProtection="1">
      <alignment horizontal="center" vertical="center" wrapText="1"/>
      <protection/>
    </xf>
    <xf numFmtId="0" fontId="4" fillId="0" borderId="11" xfId="0" applyFont="1" applyFill="1" applyBorder="1" applyAlignment="1">
      <alignment wrapText="1"/>
    </xf>
    <xf numFmtId="0" fontId="4" fillId="0" borderId="13" xfId="0" applyFont="1" applyBorder="1" applyAlignment="1">
      <alignment wrapText="1"/>
    </xf>
    <xf numFmtId="0" fontId="15"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xf>
    <xf numFmtId="0" fontId="4" fillId="0" borderId="11" xfId="0" applyFont="1" applyFill="1" applyBorder="1" applyAlignment="1">
      <alignment horizontal="center"/>
    </xf>
    <xf numFmtId="0" fontId="0" fillId="0" borderId="0" xfId="0" applyFont="1" applyFill="1" applyAlignment="1">
      <alignment/>
    </xf>
    <xf numFmtId="176" fontId="1" fillId="0" borderId="0" xfId="0" applyNumberFormat="1" applyFont="1" applyFill="1" applyAlignment="1" quotePrefix="1">
      <alignment horizontal="right" vertical="top" wrapText="1"/>
    </xf>
    <xf numFmtId="0" fontId="0" fillId="0" borderId="11" xfId="0" applyBorder="1" applyAlignment="1">
      <alignment/>
    </xf>
    <xf numFmtId="0" fontId="15" fillId="0" borderId="11" xfId="0" applyFont="1" applyBorder="1" applyAlignment="1">
      <alignment/>
    </xf>
    <xf numFmtId="0" fontId="1" fillId="0" borderId="11" xfId="0" applyFont="1" applyBorder="1" applyAlignment="1">
      <alignment/>
    </xf>
    <xf numFmtId="0" fontId="13" fillId="0" borderId="0" xfId="53" applyAlignment="1" applyProtection="1" quotePrefix="1">
      <alignment/>
      <protection/>
    </xf>
    <xf numFmtId="0" fontId="4" fillId="0" borderId="12" xfId="0" applyFont="1" applyBorder="1" applyAlignment="1">
      <alignment wrapText="1"/>
    </xf>
    <xf numFmtId="0" fontId="4" fillId="33" borderId="11" xfId="0" applyFont="1" applyFill="1" applyBorder="1" applyAlignment="1">
      <alignment horizontal="center" wrapText="1"/>
    </xf>
    <xf numFmtId="0" fontId="4" fillId="34" borderId="11" xfId="0" applyFont="1" applyFill="1" applyBorder="1" applyAlignment="1">
      <alignment horizontal="center" wrapText="1"/>
    </xf>
    <xf numFmtId="9" fontId="19" fillId="0" borderId="11" xfId="59" applyFont="1" applyBorder="1" applyAlignment="1">
      <alignment wrapText="1"/>
    </xf>
    <xf numFmtId="0" fontId="19" fillId="0" borderId="11" xfId="0" applyFont="1" applyFill="1" applyBorder="1" applyAlignment="1">
      <alignment horizontal="left" vertical="top" wrapText="1"/>
    </xf>
    <xf numFmtId="0" fontId="0" fillId="0" borderId="11" xfId="0" applyFont="1" applyBorder="1" applyAlignment="1">
      <alignment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xf>
    <xf numFmtId="0" fontId="15" fillId="0" borderId="0" xfId="0" applyFont="1" applyBorder="1" applyAlignment="1">
      <alignment horizontal="center" wrapText="1"/>
    </xf>
    <xf numFmtId="0" fontId="19" fillId="0" borderId="0" xfId="0"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22" fillId="0" borderId="0" xfId="53"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170" fontId="19" fillId="0" borderId="11" xfId="42" applyNumberFormat="1" applyFont="1" applyFill="1" applyBorder="1" applyAlignment="1" applyProtection="1">
      <alignment horizontal="center" vertical="center" wrapText="1"/>
      <protection locked="0"/>
    </xf>
    <xf numFmtId="49" fontId="19" fillId="0" borderId="11"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170" fontId="19" fillId="0" borderId="11" xfId="42"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0" fontId="23" fillId="0" borderId="11" xfId="0" applyFont="1" applyBorder="1" applyAlignment="1">
      <alignment/>
    </xf>
    <xf numFmtId="49" fontId="4" fillId="0" borderId="11" xfId="0" applyNumberFormat="1" applyFont="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170" fontId="19" fillId="0" borderId="11" xfId="42"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locked="0"/>
    </xf>
    <xf numFmtId="49" fontId="19" fillId="0" borderId="11" xfId="0" applyNumberFormat="1"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170" fontId="19" fillId="0" borderId="11" xfId="42" applyNumberFormat="1" applyFont="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49" fontId="19" fillId="35" borderId="11" xfId="0" applyNumberFormat="1" applyFont="1" applyFill="1" applyBorder="1" applyAlignment="1" applyProtection="1">
      <alignment horizontal="center" vertical="center" wrapText="1"/>
      <protection locked="0"/>
    </xf>
    <xf numFmtId="0" fontId="19" fillId="35" borderId="11" xfId="0" applyFont="1" applyFill="1" applyBorder="1" applyAlignment="1" applyProtection="1">
      <alignment horizontal="center" vertical="center" wrapText="1"/>
      <protection locked="0"/>
    </xf>
    <xf numFmtId="170" fontId="19" fillId="35" borderId="11" xfId="42" applyNumberFormat="1" applyFont="1" applyFill="1" applyBorder="1" applyAlignment="1" applyProtection="1">
      <alignment horizontal="center" vertical="center" wrapText="1"/>
      <protection locked="0"/>
    </xf>
    <xf numFmtId="49" fontId="4" fillId="35" borderId="11" xfId="0" applyNumberFormat="1" applyFont="1" applyFill="1" applyBorder="1" applyAlignment="1" applyProtection="1">
      <alignment horizontal="center" vertical="center" wrapText="1"/>
      <protection locked="0"/>
    </xf>
    <xf numFmtId="0" fontId="4" fillId="35" borderId="11" xfId="0" applyFont="1" applyFill="1" applyBorder="1" applyAlignment="1" applyProtection="1">
      <alignment horizontal="center" vertical="center" wrapText="1"/>
      <protection locked="0"/>
    </xf>
    <xf numFmtId="0" fontId="19"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xf>
    <xf numFmtId="0" fontId="19" fillId="0" borderId="0" xfId="0" applyFont="1" applyBorder="1" applyAlignment="1">
      <alignment/>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19" fillId="0" borderId="12" xfId="0" applyFont="1" applyBorder="1" applyAlignment="1">
      <alignment wrapText="1"/>
    </xf>
    <xf numFmtId="0" fontId="19" fillId="33" borderId="11" xfId="0" applyFont="1" applyFill="1" applyBorder="1" applyAlignment="1">
      <alignment horizontal="center" wrapText="1"/>
    </xf>
    <xf numFmtId="0" fontId="19" fillId="34" borderId="11" xfId="0" applyFont="1" applyFill="1" applyBorder="1" applyAlignment="1">
      <alignment horizontal="center" wrapText="1"/>
    </xf>
    <xf numFmtId="0" fontId="19" fillId="33" borderId="11" xfId="0" applyFont="1" applyFill="1" applyBorder="1" applyAlignment="1" applyProtection="1">
      <alignment horizontal="center"/>
      <protection locked="0"/>
    </xf>
    <xf numFmtId="0" fontId="19" fillId="34" borderId="11" xfId="0" applyFont="1" applyFill="1" applyBorder="1" applyAlignment="1" applyProtection="1">
      <alignment horizontal="center"/>
      <protection locked="0"/>
    </xf>
    <xf numFmtId="0" fontId="19" fillId="0" borderId="11" xfId="0" applyFont="1" applyFill="1" applyBorder="1" applyAlignment="1">
      <alignment horizontal="center" wrapText="1"/>
    </xf>
    <xf numFmtId="0" fontId="19" fillId="0" borderId="11" xfId="0" applyFont="1" applyBorder="1" applyAlignment="1">
      <alignment/>
    </xf>
    <xf numFmtId="0" fontId="4" fillId="0" borderId="11" xfId="0" applyFont="1" applyBorder="1" applyAlignment="1">
      <alignment/>
    </xf>
    <xf numFmtId="0" fontId="4" fillId="0" borderId="11" xfId="0" applyFont="1" applyBorder="1" applyAlignment="1">
      <alignment/>
    </xf>
    <xf numFmtId="0" fontId="19" fillId="36" borderId="11" xfId="0" applyFont="1" applyFill="1" applyBorder="1" applyAlignment="1">
      <alignment horizontal="center" vertical="top" wrapText="1"/>
    </xf>
    <xf numFmtId="0" fontId="4" fillId="36" borderId="11" xfId="0" applyFont="1" applyFill="1" applyBorder="1" applyAlignment="1">
      <alignment horizontal="center" wrapText="1"/>
    </xf>
    <xf numFmtId="0" fontId="19" fillId="36" borderId="11" xfId="0" applyFont="1" applyFill="1" applyBorder="1" applyAlignment="1">
      <alignment horizontal="center" wrapText="1"/>
    </xf>
    <xf numFmtId="0" fontId="4" fillId="0" borderId="13" xfId="0" applyFont="1" applyFill="1" applyBorder="1" applyAlignment="1">
      <alignment vertical="top" wrapText="1"/>
    </xf>
    <xf numFmtId="0" fontId="4" fillId="0" borderId="12" xfId="0" applyFont="1" applyFill="1" applyBorder="1" applyAlignment="1">
      <alignment vertical="top" wrapText="1"/>
    </xf>
    <xf numFmtId="0" fontId="19" fillId="0" borderId="12" xfId="0" applyFont="1" applyFill="1" applyBorder="1" applyAlignment="1">
      <alignment vertical="top" wrapText="1"/>
    </xf>
    <xf numFmtId="0" fontId="4" fillId="0" borderId="13" xfId="0" applyFont="1" applyBorder="1" applyAlignment="1">
      <alignment horizontal="center" vertical="top" wrapText="1"/>
    </xf>
    <xf numFmtId="0" fontId="4" fillId="36" borderId="11" xfId="0" applyFont="1" applyFill="1" applyBorder="1" applyAlignment="1">
      <alignment wrapText="1"/>
    </xf>
    <xf numFmtId="0" fontId="19" fillId="36" borderId="11" xfId="0" applyFont="1" applyFill="1" applyBorder="1" applyAlignment="1" applyProtection="1">
      <alignment horizontal="center"/>
      <protection locked="0"/>
    </xf>
    <xf numFmtId="0" fontId="19" fillId="36" borderId="12" xfId="0" applyFont="1" applyFill="1" applyBorder="1" applyAlignment="1">
      <alignment wrapText="1"/>
    </xf>
    <xf numFmtId="0" fontId="19" fillId="36" borderId="12" xfId="0" applyFont="1" applyFill="1" applyBorder="1" applyAlignment="1">
      <alignment horizontal="center" vertical="top" wrapText="1"/>
    </xf>
    <xf numFmtId="0" fontId="4" fillId="0" borderId="16" xfId="0" applyFont="1" applyFill="1" applyBorder="1" applyAlignment="1">
      <alignment vertical="top" wrapText="1"/>
    </xf>
    <xf numFmtId="0" fontId="4" fillId="0" borderId="16" xfId="0" applyFont="1" applyBorder="1" applyAlignment="1">
      <alignment horizontal="center" vertical="top" wrapText="1"/>
    </xf>
    <xf numFmtId="0" fontId="19" fillId="0" borderId="17" xfId="0" applyFont="1" applyFill="1" applyBorder="1" applyAlignment="1">
      <alignment horizontal="left" vertical="top" wrapText="1"/>
    </xf>
    <xf numFmtId="0" fontId="4" fillId="0" borderId="16" xfId="0" applyFont="1" applyFill="1" applyBorder="1" applyAlignment="1">
      <alignment horizontal="center" vertical="top" wrapText="1"/>
    </xf>
    <xf numFmtId="0" fontId="19" fillId="36" borderId="17" xfId="0" applyFont="1" applyFill="1" applyBorder="1" applyAlignment="1">
      <alignment horizontal="center" vertical="top" wrapText="1"/>
    </xf>
    <xf numFmtId="0" fontId="19" fillId="0" borderId="16" xfId="0" applyFont="1" applyBorder="1" applyAlignment="1">
      <alignment vertical="top" wrapText="1"/>
    </xf>
    <xf numFmtId="0" fontId="19" fillId="36" borderId="17" xfId="0" applyFont="1" applyFill="1" applyBorder="1" applyAlignment="1">
      <alignment horizontal="left" vertical="top" wrapText="1"/>
    </xf>
    <xf numFmtId="0" fontId="4" fillId="36" borderId="16" xfId="0" applyFont="1" applyFill="1" applyBorder="1" applyAlignment="1">
      <alignment vertical="top" wrapText="1"/>
    </xf>
    <xf numFmtId="0" fontId="4" fillId="0" borderId="16" xfId="0" applyFont="1" applyBorder="1" applyAlignment="1">
      <alignment vertical="top" wrapText="1"/>
    </xf>
    <xf numFmtId="0" fontId="4" fillId="36" borderId="17" xfId="0" applyFont="1" applyFill="1" applyBorder="1" applyAlignment="1">
      <alignment vertical="top" wrapText="1"/>
    </xf>
    <xf numFmtId="0" fontId="23" fillId="36" borderId="16" xfId="0" applyFont="1" applyFill="1" applyBorder="1" applyAlignment="1">
      <alignment horizontal="center" vertical="top" wrapText="1"/>
    </xf>
    <xf numFmtId="0" fontId="4" fillId="36" borderId="18" xfId="0" applyFont="1" applyFill="1" applyBorder="1" applyAlignment="1">
      <alignment horizontal="center" vertical="top" wrapText="1"/>
    </xf>
    <xf numFmtId="0" fontId="4" fillId="36" borderId="16" xfId="0" applyFont="1" applyFill="1" applyBorder="1" applyAlignment="1">
      <alignment horizontal="center" vertical="top" wrapText="1"/>
    </xf>
    <xf numFmtId="0" fontId="4" fillId="34" borderId="11" xfId="0" applyFont="1" applyFill="1" applyBorder="1" applyAlignment="1" applyProtection="1">
      <alignment horizontal="center" vertical="center" wrapText="1"/>
      <protection locked="0"/>
    </xf>
    <xf numFmtId="0" fontId="4" fillId="36" borderId="11" xfId="0" applyFont="1" applyFill="1" applyBorder="1" applyAlignment="1" applyProtection="1">
      <alignment/>
      <protection locked="0"/>
    </xf>
    <xf numFmtId="9" fontId="19" fillId="36" borderId="11" xfId="59" applyFont="1" applyFill="1" applyBorder="1" applyAlignment="1" applyProtection="1">
      <alignment/>
      <protection locked="0"/>
    </xf>
    <xf numFmtId="0" fontId="19" fillId="36" borderId="11" xfId="0" applyFont="1" applyFill="1" applyBorder="1" applyAlignment="1">
      <alignment wrapText="1"/>
    </xf>
    <xf numFmtId="9" fontId="4" fillId="36" borderId="11" xfId="59" applyFont="1" applyFill="1" applyBorder="1" applyAlignment="1" applyProtection="1">
      <alignment horizontal="center"/>
      <protection locked="0"/>
    </xf>
    <xf numFmtId="9" fontId="4" fillId="36" borderId="11" xfId="59" applyFont="1" applyFill="1" applyBorder="1" applyAlignment="1">
      <alignment horizontal="center" wrapText="1"/>
    </xf>
    <xf numFmtId="0" fontId="24" fillId="0" borderId="11" xfId="0" applyFont="1" applyBorder="1" applyAlignment="1">
      <alignment wrapText="1"/>
    </xf>
    <xf numFmtId="0" fontId="4" fillId="0" borderId="11" xfId="0" applyFont="1" applyFill="1" applyBorder="1" applyAlignment="1">
      <alignment horizontal="center" wrapText="1"/>
    </xf>
    <xf numFmtId="0" fontId="19" fillId="34" borderId="11" xfId="0" applyFont="1" applyFill="1" applyBorder="1" applyAlignment="1">
      <alignment horizontal="center"/>
    </xf>
    <xf numFmtId="0" fontId="19" fillId="34" borderId="11" xfId="0" applyFont="1" applyFill="1" applyBorder="1" applyAlignment="1" applyProtection="1">
      <alignment horizontal="center" vertical="center" wrapText="1"/>
      <protection locked="0"/>
    </xf>
    <xf numFmtId="0" fontId="19" fillId="34" borderId="11" xfId="0" applyFont="1" applyFill="1" applyBorder="1" applyAlignment="1">
      <alignment/>
    </xf>
    <xf numFmtId="170" fontId="19" fillId="34" borderId="11" xfId="42" applyNumberFormat="1" applyFont="1" applyFill="1" applyBorder="1" applyAlignment="1" applyProtection="1">
      <alignment horizontal="center" vertical="center" wrapText="1"/>
      <protection locked="0"/>
    </xf>
    <xf numFmtId="49" fontId="19" fillId="34" borderId="11"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xf>
    <xf numFmtId="170" fontId="0" fillId="34" borderId="11" xfId="42" applyNumberFormat="1"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locked="0"/>
    </xf>
    <xf numFmtId="0" fontId="19" fillId="34" borderId="11"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170" fontId="19" fillId="34" borderId="11" xfId="42" applyNumberFormat="1" applyFont="1" applyFill="1" applyBorder="1" applyAlignment="1" applyProtection="1">
      <alignment horizontal="center" vertical="center" wrapText="1"/>
      <protection/>
    </xf>
    <xf numFmtId="170" fontId="0" fillId="34" borderId="11" xfId="42" applyNumberFormat="1"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locked="0"/>
    </xf>
    <xf numFmtId="49" fontId="4" fillId="35" borderId="11" xfId="0" applyNumberFormat="1" applyFont="1" applyFill="1" applyBorder="1" applyAlignment="1" applyProtection="1">
      <alignment horizontal="center" vertical="center" wrapText="1"/>
      <protection/>
    </xf>
    <xf numFmtId="170" fontId="0" fillId="35" borderId="11" xfId="42" applyNumberFormat="1"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0" fontId="19"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170" fontId="19" fillId="35" borderId="11" xfId="42" applyNumberFormat="1" applyFont="1" applyFill="1" applyBorder="1" applyAlignment="1" applyProtection="1">
      <alignment horizontal="center" vertical="center" wrapText="1"/>
      <protection/>
    </xf>
    <xf numFmtId="0" fontId="19" fillId="38" borderId="17" xfId="0" applyFont="1" applyFill="1" applyBorder="1" applyAlignment="1">
      <alignment horizontal="center" vertical="top" wrapText="1"/>
    </xf>
    <xf numFmtId="0" fontId="19" fillId="38" borderId="11" xfId="0" applyFont="1" applyFill="1" applyBorder="1" applyAlignment="1">
      <alignment wrapText="1"/>
    </xf>
    <xf numFmtId="0" fontId="19" fillId="38" borderId="12" xfId="0" applyFont="1" applyFill="1" applyBorder="1" applyAlignment="1">
      <alignment wrapText="1"/>
    </xf>
    <xf numFmtId="0" fontId="0" fillId="38" borderId="11" xfId="0" applyFont="1" applyFill="1" applyBorder="1" applyAlignment="1">
      <alignment wrapText="1"/>
    </xf>
    <xf numFmtId="0" fontId="19" fillId="34" borderId="11" xfId="0" applyFont="1" applyFill="1" applyBorder="1" applyAlignment="1">
      <alignment wrapText="1"/>
    </xf>
    <xf numFmtId="0" fontId="19" fillId="34" borderId="12" xfId="0" applyFont="1" applyFill="1" applyBorder="1" applyAlignment="1">
      <alignment wrapText="1"/>
    </xf>
    <xf numFmtId="0" fontId="0" fillId="34" borderId="11" xfId="0" applyFont="1" applyFill="1" applyBorder="1" applyAlignment="1">
      <alignment wrapText="1"/>
    </xf>
    <xf numFmtId="0" fontId="4" fillId="34" borderId="11" xfId="0" applyFont="1" applyFill="1" applyBorder="1" applyAlignment="1">
      <alignment wrapText="1"/>
    </xf>
    <xf numFmtId="0" fontId="19" fillId="34" borderId="17" xfId="0" applyFont="1" applyFill="1" applyBorder="1" applyAlignment="1">
      <alignment horizontal="left" vertical="top" wrapText="1"/>
    </xf>
    <xf numFmtId="0" fontId="19" fillId="34" borderId="11" xfId="0" applyFont="1" applyFill="1" applyBorder="1" applyAlignment="1">
      <alignment horizontal="center" vertical="top" wrapText="1"/>
    </xf>
    <xf numFmtId="0" fontId="19" fillId="34" borderId="17" xfId="0" applyFont="1" applyFill="1" applyBorder="1" applyAlignment="1">
      <alignment horizontal="center" vertical="top" wrapText="1"/>
    </xf>
    <xf numFmtId="0" fontId="19" fillId="34" borderId="11" xfId="0" applyFont="1" applyFill="1" applyBorder="1" applyAlignment="1">
      <alignment horizontal="left" vertical="top" wrapText="1"/>
    </xf>
    <xf numFmtId="0" fontId="4" fillId="35" borderId="16" xfId="0" applyFont="1" applyFill="1" applyBorder="1" applyAlignment="1">
      <alignment horizontal="center" vertical="top" wrapText="1"/>
    </xf>
    <xf numFmtId="0" fontId="19" fillId="35" borderId="11" xfId="0" applyFont="1" applyFill="1" applyBorder="1" applyAlignment="1">
      <alignment horizontal="center" vertical="top" wrapText="1"/>
    </xf>
    <xf numFmtId="0" fontId="4" fillId="35" borderId="11" xfId="0" applyFont="1" applyFill="1" applyBorder="1" applyAlignment="1">
      <alignment horizontal="center" wrapText="1"/>
    </xf>
    <xf numFmtId="0" fontId="19" fillId="35" borderId="11" xfId="0" applyFont="1" applyFill="1" applyBorder="1" applyAlignment="1">
      <alignment wrapText="1"/>
    </xf>
    <xf numFmtId="0" fontId="23" fillId="35" borderId="16" xfId="0" applyFont="1" applyFill="1" applyBorder="1" applyAlignment="1">
      <alignment horizontal="center" vertical="top" wrapText="1"/>
    </xf>
    <xf numFmtId="0" fontId="19" fillId="34" borderId="18" xfId="0" applyFont="1" applyFill="1" applyBorder="1" applyAlignment="1">
      <alignment horizontal="left" vertical="top" wrapText="1"/>
    </xf>
    <xf numFmtId="0" fontId="19" fillId="34" borderId="16" xfId="0" applyFont="1" applyFill="1" applyBorder="1" applyAlignment="1">
      <alignment vertical="top" wrapText="1"/>
    </xf>
    <xf numFmtId="0" fontId="4" fillId="34" borderId="16" xfId="0" applyFont="1" applyFill="1" applyBorder="1" applyAlignment="1">
      <alignment vertical="top" wrapText="1"/>
    </xf>
    <xf numFmtId="0" fontId="19" fillId="34" borderId="18" xfId="0" applyFont="1" applyFill="1" applyBorder="1" applyAlignment="1">
      <alignment vertical="top" wrapText="1"/>
    </xf>
    <xf numFmtId="0" fontId="19" fillId="34" borderId="11" xfId="0" applyFont="1" applyFill="1" applyBorder="1" applyAlignment="1" applyProtection="1">
      <alignment/>
      <protection locked="0"/>
    </xf>
    <xf numFmtId="0" fontId="19" fillId="34" borderId="17" xfId="0" applyFont="1" applyFill="1" applyBorder="1" applyAlignment="1" applyProtection="1">
      <alignment vertical="top" wrapText="1"/>
      <protection locked="0"/>
    </xf>
    <xf numFmtId="0" fontId="26" fillId="0" borderId="16" xfId="0" applyFont="1" applyFill="1" applyBorder="1" applyAlignment="1">
      <alignment vertical="top" wrapText="1"/>
    </xf>
    <xf numFmtId="0" fontId="26" fillId="0" borderId="16" xfId="0" applyFont="1" applyFill="1" applyBorder="1" applyAlignment="1">
      <alignment horizontal="center" vertical="top" wrapText="1"/>
    </xf>
    <xf numFmtId="0" fontId="1" fillId="34" borderId="19" xfId="0" applyFont="1" applyFill="1" applyBorder="1" applyAlignment="1">
      <alignment horizontal="center"/>
    </xf>
    <xf numFmtId="9" fontId="23" fillId="35" borderId="16" xfId="59" applyFont="1" applyFill="1" applyBorder="1" applyAlignment="1">
      <alignment horizontal="center" vertical="top" wrapText="1"/>
    </xf>
    <xf numFmtId="9" fontId="19" fillId="35" borderId="11" xfId="59" applyFont="1" applyFill="1" applyBorder="1" applyAlignment="1">
      <alignment horizontal="center" vertical="top" wrapText="1"/>
    </xf>
    <xf numFmtId="0" fontId="1" fillId="0" borderId="0" xfId="0" applyFont="1" applyAlignment="1">
      <alignment horizontal="left" vertical="top" wrapText="1"/>
    </xf>
    <xf numFmtId="9" fontId="4" fillId="35" borderId="11" xfId="59" applyFont="1" applyFill="1" applyBorder="1" applyAlignment="1">
      <alignment horizontal="center" wrapText="1"/>
    </xf>
    <xf numFmtId="9" fontId="19" fillId="35" borderId="11" xfId="59" applyFont="1" applyFill="1" applyBorder="1" applyAlignment="1">
      <alignment wrapText="1"/>
    </xf>
    <xf numFmtId="0" fontId="1" fillId="0" borderId="0" xfId="0" applyFont="1" applyFill="1" applyAlignment="1">
      <alignment horizontal="left" vertical="top" wrapText="1"/>
    </xf>
    <xf numFmtId="0" fontId="5" fillId="0" borderId="0" xfId="0" applyFont="1" applyBorder="1" applyAlignment="1">
      <alignment wrapText="1"/>
    </xf>
    <xf numFmtId="0" fontId="1" fillId="0" borderId="0" xfId="0" applyFont="1" applyBorder="1" applyAlignment="1">
      <alignment vertical="top" wrapText="1"/>
    </xf>
    <xf numFmtId="0" fontId="5" fillId="0" borderId="0" xfId="0" applyFont="1" applyFill="1" applyAlignment="1">
      <alignment vertical="top" wrapText="1"/>
    </xf>
    <xf numFmtId="0" fontId="2" fillId="34" borderId="11" xfId="0" applyFont="1" applyFill="1" applyBorder="1" applyAlignment="1">
      <alignment horizontal="center" vertical="top" wrapText="1"/>
    </xf>
    <xf numFmtId="0" fontId="1" fillId="0" borderId="0" xfId="0" applyFont="1" applyBorder="1" applyAlignment="1">
      <alignment vertical="top"/>
    </xf>
    <xf numFmtId="0" fontId="1" fillId="0" borderId="0" xfId="0" applyFont="1" applyFill="1" applyAlignment="1">
      <alignment horizontal="center" vertical="top" wrapText="1"/>
    </xf>
    <xf numFmtId="0" fontId="4" fillId="0" borderId="0" xfId="0" applyFont="1" applyFill="1" applyAlignment="1">
      <alignment horizontal="center" vertical="center" wrapText="1"/>
    </xf>
    <xf numFmtId="0" fontId="1" fillId="37" borderId="0" xfId="0" applyFont="1" applyFill="1" applyBorder="1" applyAlignment="1">
      <alignment vertical="top"/>
    </xf>
    <xf numFmtId="0" fontId="1" fillId="37" borderId="0" xfId="0" applyFont="1" applyFill="1" applyBorder="1" applyAlignment="1">
      <alignment vertical="top" wrapText="1"/>
    </xf>
    <xf numFmtId="0" fontId="0" fillId="37" borderId="0" xfId="0" applyFill="1" applyAlignment="1">
      <alignment/>
    </xf>
    <xf numFmtId="0" fontId="1" fillId="37" borderId="0" xfId="0" applyFont="1" applyFill="1" applyAlignment="1">
      <alignment vertical="top"/>
    </xf>
    <xf numFmtId="0" fontId="1" fillId="37" borderId="0" xfId="0" applyFont="1" applyFill="1" applyAlignment="1">
      <alignment vertical="top" wrapText="1"/>
    </xf>
    <xf numFmtId="0" fontId="5" fillId="37" borderId="0" xfId="0" applyFont="1" applyFill="1" applyAlignment="1">
      <alignment vertical="top"/>
    </xf>
    <xf numFmtId="0" fontId="5" fillId="37" borderId="0" xfId="0" applyFont="1" applyFill="1" applyAlignment="1">
      <alignment vertical="top" wrapText="1"/>
    </xf>
    <xf numFmtId="0" fontId="13" fillId="37" borderId="0" xfId="53" applyFill="1" applyAlignment="1" applyProtection="1">
      <alignment vertical="top" wrapText="1"/>
      <protection/>
    </xf>
    <xf numFmtId="0" fontId="5" fillId="0" borderId="0" xfId="0" applyFont="1" applyAlignment="1">
      <alignment/>
    </xf>
    <xf numFmtId="0" fontId="5" fillId="37" borderId="0" xfId="0" applyFont="1" applyFill="1" applyAlignment="1">
      <alignment/>
    </xf>
    <xf numFmtId="0" fontId="1" fillId="0" borderId="11" xfId="0" applyFont="1" applyFill="1" applyBorder="1" applyAlignment="1">
      <alignment horizontal="left" wrapText="1"/>
    </xf>
    <xf numFmtId="0" fontId="5" fillId="34" borderId="20" xfId="0" applyFont="1" applyFill="1" applyBorder="1" applyAlignment="1">
      <alignment horizontal="left" wrapText="1"/>
    </xf>
    <xf numFmtId="0" fontId="5" fillId="34" borderId="21" xfId="0" applyFont="1" applyFill="1" applyBorder="1" applyAlignment="1">
      <alignment horizontal="left" wrapText="1"/>
    </xf>
    <xf numFmtId="0" fontId="5" fillId="0" borderId="0" xfId="0" applyFont="1" applyAlignment="1">
      <alignment wrapText="1"/>
    </xf>
    <xf numFmtId="0" fontId="2" fillId="0" borderId="0" xfId="0" applyFont="1" applyAlignment="1">
      <alignment horizontal="center" vertical="top" wrapText="1"/>
    </xf>
    <xf numFmtId="0" fontId="2" fillId="0" borderId="0" xfId="0" applyFont="1" applyAlignment="1">
      <alignment horizontal="right" vertical="top" wrapText="1"/>
    </xf>
    <xf numFmtId="0" fontId="2" fillId="0" borderId="22" xfId="0" applyFont="1" applyBorder="1" applyAlignment="1">
      <alignment horizontal="right" vertical="top" wrapText="1"/>
    </xf>
    <xf numFmtId="0" fontId="2" fillId="39" borderId="23" xfId="0" applyNumberFormat="1" applyFont="1" applyFill="1" applyBorder="1" applyAlignment="1">
      <alignment vertical="top" wrapText="1"/>
    </xf>
    <xf numFmtId="0" fontId="2" fillId="39" borderId="20" xfId="0" applyNumberFormat="1" applyFont="1" applyFill="1" applyBorder="1" applyAlignment="1">
      <alignment vertical="top" wrapText="1"/>
    </xf>
    <xf numFmtId="0" fontId="2" fillId="39" borderId="21" xfId="0" applyNumberFormat="1" applyFont="1" applyFill="1" applyBorder="1" applyAlignment="1">
      <alignment vertical="top" wrapText="1"/>
    </xf>
    <xf numFmtId="0" fontId="2" fillId="0" borderId="24" xfId="0" applyFont="1" applyBorder="1" applyAlignment="1">
      <alignment horizontal="left" vertical="top" wrapText="1"/>
    </xf>
    <xf numFmtId="0" fontId="1" fillId="0" borderId="11" xfId="0" applyFont="1" applyBorder="1" applyAlignment="1">
      <alignment horizontal="left" wrapText="1"/>
    </xf>
    <xf numFmtId="0" fontId="5" fillId="34" borderId="25" xfId="0" applyFont="1" applyFill="1" applyBorder="1" applyAlignment="1">
      <alignment horizontal="left" wrapText="1"/>
    </xf>
    <xf numFmtId="0" fontId="5" fillId="34" borderId="26" xfId="0" applyFont="1" applyFill="1" applyBorder="1" applyAlignment="1">
      <alignment horizontal="left" wrapText="1"/>
    </xf>
    <xf numFmtId="0" fontId="1" fillId="0" borderId="0" xfId="0" applyFont="1" applyAlignment="1">
      <alignment wrapText="1"/>
    </xf>
    <xf numFmtId="0" fontId="1" fillId="37" borderId="11" xfId="0" applyFont="1" applyFill="1" applyBorder="1" applyAlignment="1">
      <alignment horizontal="left" wrapText="1"/>
    </xf>
    <xf numFmtId="0" fontId="21" fillId="34" borderId="20" xfId="0" applyFont="1" applyFill="1" applyBorder="1" applyAlignment="1">
      <alignment horizontal="left" wrapText="1"/>
    </xf>
    <xf numFmtId="0" fontId="21" fillId="34" borderId="21"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center" wrapText="1"/>
    </xf>
    <xf numFmtId="0" fontId="1" fillId="34" borderId="11" xfId="0" applyFont="1" applyFill="1" applyBorder="1" applyAlignment="1">
      <alignment wrapText="1"/>
    </xf>
    <xf numFmtId="0" fontId="13" fillId="34" borderId="11" xfId="53" applyFill="1" applyBorder="1" applyAlignment="1" applyProtection="1">
      <alignment wrapText="1"/>
      <protection/>
    </xf>
    <xf numFmtId="0" fontId="5" fillId="0" borderId="0" xfId="0" applyFont="1" applyBorder="1" applyAlignment="1">
      <alignment wrapText="1"/>
    </xf>
    <xf numFmtId="0" fontId="1" fillId="0" borderId="0" xfId="0" applyFont="1" applyAlignment="1">
      <alignment horizontal="right" vertical="top" wrapText="1"/>
    </xf>
    <xf numFmtId="0" fontId="5" fillId="0" borderId="0" xfId="0" applyFont="1" applyAlignment="1">
      <alignment vertical="top" wrapText="1"/>
    </xf>
    <xf numFmtId="0" fontId="7" fillId="0" borderId="0" xfId="0" applyFont="1" applyAlignment="1">
      <alignment horizontal="center" vertical="top" wrapText="1"/>
    </xf>
    <xf numFmtId="0" fontId="1" fillId="0" borderId="0" xfId="0" applyFont="1" applyAlignment="1" quotePrefix="1">
      <alignment horizontal="right" vertical="top" wrapText="1"/>
    </xf>
    <xf numFmtId="0" fontId="1" fillId="0" borderId="0" xfId="0" applyFont="1" applyAlignment="1">
      <alignment vertical="top" wrapText="1"/>
    </xf>
    <xf numFmtId="0" fontId="2" fillId="0" borderId="0" xfId="0" applyFont="1" applyAlignment="1">
      <alignment vertical="top" wrapText="1"/>
    </xf>
    <xf numFmtId="0" fontId="5" fillId="34" borderId="23" xfId="0" applyFont="1" applyFill="1" applyBorder="1" applyAlignment="1">
      <alignment horizontal="center" vertical="top" wrapText="1"/>
    </xf>
    <xf numFmtId="0" fontId="5" fillId="34" borderId="20" xfId="0" applyFont="1" applyFill="1" applyBorder="1" applyAlignment="1">
      <alignment horizontal="center" vertical="top" wrapText="1"/>
    </xf>
    <xf numFmtId="0" fontId="5" fillId="34" borderId="21" xfId="0" applyFont="1" applyFill="1" applyBorder="1" applyAlignment="1">
      <alignment horizontal="center" vertical="top" wrapText="1"/>
    </xf>
    <xf numFmtId="0" fontId="5" fillId="0" borderId="0" xfId="0" applyFont="1" applyAlignment="1">
      <alignment horizontal="justify" vertical="top" wrapText="1"/>
    </xf>
    <xf numFmtId="0" fontId="9" fillId="0" borderId="0" xfId="0" applyFont="1" applyBorder="1" applyAlignment="1">
      <alignment horizontal="center" vertical="top" wrapText="1"/>
    </xf>
    <xf numFmtId="0" fontId="13" fillId="0" borderId="0" xfId="53" applyAlignment="1" applyProtection="1">
      <alignment vertical="top" wrapText="1"/>
      <protection/>
    </xf>
    <xf numFmtId="0" fontId="11" fillId="0" borderId="0" xfId="0" applyFont="1" applyBorder="1" applyAlignment="1">
      <alignment horizontal="center" vertical="top" wrapText="1"/>
    </xf>
    <xf numFmtId="0" fontId="5" fillId="0" borderId="0" xfId="0" applyFont="1" applyBorder="1" applyAlignment="1">
      <alignment horizontal="justify" vertical="top" wrapText="1"/>
    </xf>
    <xf numFmtId="0" fontId="1" fillId="0" borderId="0" xfId="0" applyFont="1" applyFill="1" applyAlignment="1">
      <alignment horizontal="left" vertical="top" wrapText="1"/>
    </xf>
    <xf numFmtId="0" fontId="0" fillId="0" borderId="0" xfId="0" applyAlignment="1">
      <alignment horizontal="center"/>
    </xf>
    <xf numFmtId="0" fontId="1" fillId="34" borderId="23" xfId="0" applyFont="1" applyFill="1" applyBorder="1" applyAlignment="1">
      <alignment wrapText="1"/>
    </xf>
    <xf numFmtId="0" fontId="1" fillId="34" borderId="21" xfId="0" applyFont="1" applyFill="1" applyBorder="1" applyAlignment="1">
      <alignment wrapText="1"/>
    </xf>
    <xf numFmtId="0" fontId="1" fillId="0" borderId="0" xfId="0" applyFont="1" applyAlignment="1">
      <alignment horizontal="justify" vertical="top" wrapText="1"/>
    </xf>
    <xf numFmtId="0" fontId="5" fillId="0" borderId="0" xfId="0" applyFont="1" applyAlignment="1">
      <alignment horizontal="center" vertical="top" wrapText="1"/>
    </xf>
    <xf numFmtId="0" fontId="1" fillId="0" borderId="27" xfId="0" applyFont="1" applyBorder="1" applyAlignment="1">
      <alignment horizontal="right" vertical="top" wrapText="1"/>
    </xf>
    <xf numFmtId="0" fontId="1" fillId="0" borderId="25" xfId="0" applyFont="1" applyBorder="1" applyAlignment="1">
      <alignment vertical="top" wrapText="1"/>
    </xf>
    <xf numFmtId="0" fontId="1" fillId="0" borderId="1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7" xfId="0" applyFont="1" applyBorder="1" applyAlignment="1">
      <alignment horizontal="center" wrapText="1"/>
    </xf>
    <xf numFmtId="0" fontId="1" fillId="0" borderId="10" xfId="0" applyFont="1" applyBorder="1" applyAlignment="1">
      <alignment horizontal="center" wrapText="1"/>
    </xf>
    <xf numFmtId="0" fontId="7" fillId="37" borderId="0" xfId="0" applyFont="1" applyFill="1" applyAlignment="1">
      <alignment horizontal="justify"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5" fillId="34" borderId="23" xfId="0" applyFont="1" applyFill="1" applyBorder="1" applyAlignment="1">
      <alignment horizontal="center" vertical="top"/>
    </xf>
    <xf numFmtId="0" fontId="5" fillId="34" borderId="20" xfId="0" applyFont="1" applyFill="1" applyBorder="1" applyAlignment="1">
      <alignment horizontal="center" vertical="top"/>
    </xf>
    <xf numFmtId="0" fontId="5" fillId="34" borderId="21" xfId="0" applyFont="1" applyFill="1" applyBorder="1" applyAlignment="1">
      <alignment horizontal="center" vertical="top"/>
    </xf>
    <xf numFmtId="0" fontId="1" fillId="0" borderId="0" xfId="0" applyFont="1" applyBorder="1" applyAlignment="1">
      <alignment horizont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4" fillId="0" borderId="34" xfId="0" applyFont="1" applyBorder="1" applyAlignment="1">
      <alignment horizontal="left" vertical="top" wrapText="1"/>
    </xf>
    <xf numFmtId="0" fontId="4" fillId="0" borderId="0" xfId="0" applyFont="1" applyAlignment="1">
      <alignment horizontal="left" vertical="top" wrapText="1"/>
    </xf>
    <xf numFmtId="0" fontId="4" fillId="0" borderId="34" xfId="0" applyFont="1" applyBorder="1" applyAlignment="1">
      <alignment vertical="top" wrapText="1"/>
    </xf>
    <xf numFmtId="0" fontId="4" fillId="0" borderId="0" xfId="0" applyFont="1" applyAlignment="1">
      <alignment vertical="top" wrapText="1"/>
    </xf>
    <xf numFmtId="0" fontId="4" fillId="37" borderId="34" xfId="0" applyFont="1" applyFill="1" applyBorder="1" applyAlignment="1">
      <alignment horizontal="left" vertical="top" wrapText="1"/>
    </xf>
    <xf numFmtId="0" fontId="4" fillId="37" borderId="0" xfId="0" applyFont="1" applyFill="1" applyAlignment="1">
      <alignment horizontal="left" vertical="top" wrapText="1"/>
    </xf>
    <xf numFmtId="0" fontId="5" fillId="0" borderId="0" xfId="0" applyFont="1" applyAlignment="1">
      <alignment horizontal="left" vertical="top" wrapText="1"/>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34" borderId="11" xfId="0" applyFont="1" applyFill="1" applyBorder="1" applyAlignment="1">
      <alignment horizontal="center" wrapText="1"/>
    </xf>
    <xf numFmtId="0" fontId="4" fillId="0" borderId="11" xfId="0" applyFont="1" applyBorder="1" applyAlignment="1">
      <alignment horizontal="center" wrapText="1"/>
    </xf>
    <xf numFmtId="0" fontId="19" fillId="0" borderId="11" xfId="0" applyFont="1" applyBorder="1" applyAlignment="1">
      <alignment wrapText="1"/>
    </xf>
    <xf numFmtId="0" fontId="4" fillId="40" borderId="11" xfId="0" applyFont="1" applyFill="1" applyBorder="1" applyAlignment="1">
      <alignment horizontal="center" wrapText="1"/>
    </xf>
    <xf numFmtId="0" fontId="4" fillId="33" borderId="11" xfId="0" applyFont="1" applyFill="1" applyBorder="1" applyAlignment="1">
      <alignment horizontal="center" wrapText="1"/>
    </xf>
    <xf numFmtId="0" fontId="19" fillId="0" borderId="11" xfId="0" applyFont="1" applyBorder="1" applyAlignment="1">
      <alignment horizontal="center" wrapText="1"/>
    </xf>
    <xf numFmtId="0" fontId="4" fillId="0" borderId="1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1"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73</xdr:row>
      <xdr:rowOff>66675</xdr:rowOff>
    </xdr:from>
    <xdr:to>
      <xdr:col>13</xdr:col>
      <xdr:colOff>428625</xdr:colOff>
      <xdr:row>80</xdr:row>
      <xdr:rowOff>152400</xdr:rowOff>
    </xdr:to>
    <xdr:sp>
      <xdr:nvSpPr>
        <xdr:cNvPr id="1" name="Text Box 1"/>
        <xdr:cNvSpPr txBox="1">
          <a:spLocks noChangeArrowheads="1"/>
        </xdr:cNvSpPr>
      </xdr:nvSpPr>
      <xdr:spPr>
        <a:xfrm>
          <a:off x="2171700" y="20183475"/>
          <a:ext cx="7705725" cy="14859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This data is critical for Aggregate Study puposes for study of new DNR's.
</a:t>
          </a:r>
          <a:r>
            <a:rPr lang="en-US" cap="none" sz="1200" b="1" i="0" u="none" baseline="0">
              <a:solidFill>
                <a:srgbClr val="000000"/>
              </a:solidFill>
              <a:latin typeface="Times New Roman"/>
              <a:ea typeface="Times New Roman"/>
              <a:cs typeface="Times New Roman"/>
            </a:rPr>
            <a:t>Comments:</a:t>
          </a:r>
        </a:p>
      </xdr:txBody>
    </xdr:sp>
    <xdr:clientData/>
  </xdr:twoCellAnchor>
  <xdr:twoCellAnchor>
    <xdr:from>
      <xdr:col>2</xdr:col>
      <xdr:colOff>685800</xdr:colOff>
      <xdr:row>87</xdr:row>
      <xdr:rowOff>114300</xdr:rowOff>
    </xdr:from>
    <xdr:to>
      <xdr:col>13</xdr:col>
      <xdr:colOff>533400</xdr:colOff>
      <xdr:row>93</xdr:row>
      <xdr:rowOff>142875</xdr:rowOff>
    </xdr:to>
    <xdr:sp>
      <xdr:nvSpPr>
        <xdr:cNvPr id="2" name="Text Box 5"/>
        <xdr:cNvSpPr txBox="1">
          <a:spLocks noChangeArrowheads="1"/>
        </xdr:cNvSpPr>
      </xdr:nvSpPr>
      <xdr:spPr>
        <a:xfrm>
          <a:off x="2219325" y="23107650"/>
          <a:ext cx="7762875" cy="1076325"/>
        </a:xfrm>
        <a:prstGeom prst="rect">
          <a:avLst/>
        </a:prstGeom>
        <a:solidFill>
          <a:srgbClr val="FFFFFF"/>
        </a:solidFill>
        <a:ln w="9525" cmpd="sng">
          <a:solidFill>
            <a:srgbClr val="000000"/>
          </a:solidFill>
          <a:prstDash val="lgDash"/>
          <a:headEnd type="none"/>
          <a:tailEnd type="none"/>
        </a:ln>
      </xdr:spPr>
      <xdr:txBody>
        <a:bodyPr vertOverflow="clip" wrap="square"/>
        <a:p>
          <a:pPr algn="l">
            <a:defRPr/>
          </a:pPr>
          <a:r>
            <a:rPr lang="en-US" cap="none" sz="1200" b="0" i="0" u="none" baseline="0">
              <a:solidFill>
                <a:srgbClr val="FF0000"/>
              </a:solidFill>
              <a:latin typeface="Times New Roman"/>
              <a:ea typeface="Times New Roman"/>
              <a:cs typeface="Times New Roman"/>
            </a:rPr>
            <a:t> This shall include that portion of the load subject to interruption, the conditions under which an interruption can be implemented and any limitations on the amount and frequency of interruptions.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3</xdr:col>
      <xdr:colOff>38100</xdr:colOff>
      <xdr:row>57</xdr:row>
      <xdr:rowOff>57150</xdr:rowOff>
    </xdr:from>
    <xdr:to>
      <xdr:col>13</xdr:col>
      <xdr:colOff>552450</xdr:colOff>
      <xdr:row>63</xdr:row>
      <xdr:rowOff>171450</xdr:rowOff>
    </xdr:to>
    <xdr:sp fLocksText="0">
      <xdr:nvSpPr>
        <xdr:cNvPr id="3" name="Text Box 6"/>
        <xdr:cNvSpPr txBox="1">
          <a:spLocks noChangeArrowheads="1"/>
        </xdr:cNvSpPr>
      </xdr:nvSpPr>
      <xdr:spPr>
        <a:xfrm>
          <a:off x="2295525" y="16478250"/>
          <a:ext cx="7705725" cy="14859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108</xdr:row>
      <xdr:rowOff>152400</xdr:rowOff>
    </xdr:from>
    <xdr:to>
      <xdr:col>13</xdr:col>
      <xdr:colOff>590550</xdr:colOff>
      <xdr:row>113</xdr:row>
      <xdr:rowOff>66675</xdr:rowOff>
    </xdr:to>
    <xdr:sp>
      <xdr:nvSpPr>
        <xdr:cNvPr id="4" name="Text Box 7"/>
        <xdr:cNvSpPr txBox="1">
          <a:spLocks noChangeArrowheads="1"/>
        </xdr:cNvSpPr>
      </xdr:nvSpPr>
      <xdr:spPr>
        <a:xfrm>
          <a:off x="2247900" y="27774900"/>
          <a:ext cx="7791450" cy="914400"/>
        </a:xfrm>
        <a:prstGeom prst="rect">
          <a:avLst/>
        </a:prstGeom>
        <a:solidFill>
          <a:srgbClr val="FFFFFF"/>
        </a:solidFill>
        <a:ln w="9525" cmpd="sng">
          <a:solidFill>
            <a:srgbClr val="000000"/>
          </a:solidFill>
          <a:prstDash val="lg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Not necessary for initial Aggregate Study or screening study purposes 
</a:t>
          </a:r>
        </a:p>
      </xdr:txBody>
    </xdr:sp>
    <xdr:clientData/>
  </xdr:twoCellAnchor>
  <xdr:twoCellAnchor>
    <xdr:from>
      <xdr:col>3</xdr:col>
      <xdr:colOff>38100</xdr:colOff>
      <xdr:row>117</xdr:row>
      <xdr:rowOff>0</xdr:rowOff>
    </xdr:from>
    <xdr:to>
      <xdr:col>13</xdr:col>
      <xdr:colOff>590550</xdr:colOff>
      <xdr:row>121</xdr:row>
      <xdr:rowOff>171450</xdr:rowOff>
    </xdr:to>
    <xdr:sp fLocksText="0">
      <xdr:nvSpPr>
        <xdr:cNvPr id="5" name="Text Box 9"/>
        <xdr:cNvSpPr txBox="1">
          <a:spLocks noChangeArrowheads="1"/>
        </xdr:cNvSpPr>
      </xdr:nvSpPr>
      <xdr:spPr>
        <a:xfrm>
          <a:off x="2295525" y="30251400"/>
          <a:ext cx="7743825" cy="971550"/>
        </a:xfrm>
        <a:prstGeom prst="rect">
          <a:avLst/>
        </a:prstGeom>
        <a:solidFill>
          <a:srgbClr val="FFFFFF"/>
        </a:solid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101</xdr:row>
      <xdr:rowOff>142875</xdr:rowOff>
    </xdr:from>
    <xdr:to>
      <xdr:col>13</xdr:col>
      <xdr:colOff>542925</xdr:colOff>
      <xdr:row>103</xdr:row>
      <xdr:rowOff>114300</xdr:rowOff>
    </xdr:to>
    <xdr:sp>
      <xdr:nvSpPr>
        <xdr:cNvPr id="6" name="Text Box 10"/>
        <xdr:cNvSpPr txBox="1">
          <a:spLocks noChangeArrowheads="1"/>
        </xdr:cNvSpPr>
      </xdr:nvSpPr>
      <xdr:spPr>
        <a:xfrm>
          <a:off x="2219325" y="26155650"/>
          <a:ext cx="7772400" cy="381000"/>
        </a:xfrm>
        <a:prstGeom prst="rect">
          <a:avLst/>
        </a:prstGeom>
        <a:solidFill>
          <a:srgbClr val="FFFFFF"/>
        </a:solidFill>
        <a:ln w="9525" cmpd="sng">
          <a:solidFill>
            <a:srgbClr val="000000"/>
          </a:solidFill>
          <a:prstDash val="lg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Required for rollover of existing native load to SPP NITS and annual update</a:t>
          </a:r>
        </a:p>
      </xdr:txBody>
    </xdr:sp>
    <xdr:clientData/>
  </xdr:twoCellAnchor>
  <xdr:twoCellAnchor>
    <xdr:from>
      <xdr:col>3</xdr:col>
      <xdr:colOff>9525</xdr:colOff>
      <xdr:row>127</xdr:row>
      <xdr:rowOff>0</xdr:rowOff>
    </xdr:from>
    <xdr:to>
      <xdr:col>14</xdr:col>
      <xdr:colOff>38100</xdr:colOff>
      <xdr:row>127</xdr:row>
      <xdr:rowOff>0</xdr:rowOff>
    </xdr:to>
    <xdr:sp>
      <xdr:nvSpPr>
        <xdr:cNvPr id="7" name="Rectangle 11"/>
        <xdr:cNvSpPr>
          <a:spLocks/>
        </xdr:cNvSpPr>
      </xdr:nvSpPr>
      <xdr:spPr>
        <a:xfrm>
          <a:off x="2266950" y="32804100"/>
          <a:ext cx="7829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50</xdr:row>
      <xdr:rowOff>38100</xdr:rowOff>
    </xdr:from>
    <xdr:to>
      <xdr:col>14</xdr:col>
      <xdr:colOff>657225</xdr:colOff>
      <xdr:row>58</xdr:row>
      <xdr:rowOff>0</xdr:rowOff>
    </xdr:to>
    <xdr:sp>
      <xdr:nvSpPr>
        <xdr:cNvPr id="1" name="Rectangle 1"/>
        <xdr:cNvSpPr>
          <a:spLocks/>
        </xdr:cNvSpPr>
      </xdr:nvSpPr>
      <xdr:spPr>
        <a:xfrm>
          <a:off x="1447800" y="12925425"/>
          <a:ext cx="10239375"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47"/>
  <sheetViews>
    <sheetView tabSelected="1" view="pageLayout" zoomScale="75" zoomScaleSheetLayoutView="100" zoomScalePageLayoutView="75" workbookViewId="0" topLeftCell="A1">
      <selection activeCell="A1" sqref="A1:C2"/>
    </sheetView>
  </sheetViews>
  <sheetFormatPr defaultColWidth="9.140625" defaultRowHeight="12.75"/>
  <cols>
    <col min="1" max="1" width="13.8515625" style="0" customWidth="1"/>
    <col min="3" max="3" width="10.8515625" style="0" customWidth="1"/>
    <col min="4" max="4" width="10.7109375" style="0" customWidth="1"/>
    <col min="6" max="6" width="11.421875" style="0" customWidth="1"/>
    <col min="7" max="7" width="12.421875" style="0" customWidth="1"/>
    <col min="8" max="8" width="13.140625" style="0" customWidth="1"/>
    <col min="9" max="9" width="14.421875" style="0" customWidth="1"/>
  </cols>
  <sheetData>
    <row r="1" spans="1:3" ht="12.75">
      <c r="A1" s="248"/>
      <c r="B1" s="248"/>
      <c r="C1" s="248"/>
    </row>
    <row r="2" spans="1:3" ht="12.75">
      <c r="A2" s="248"/>
      <c r="B2" s="248"/>
      <c r="C2" s="248"/>
    </row>
    <row r="3" spans="1:3" ht="12.75">
      <c r="A3" s="22"/>
      <c r="B3" s="22"/>
      <c r="C3" s="22"/>
    </row>
    <row r="4" spans="1:3" ht="12.75">
      <c r="A4" s="22"/>
      <c r="B4" s="22"/>
      <c r="C4" s="22"/>
    </row>
    <row r="5" spans="1:3" ht="12.75">
      <c r="A5" s="22" t="s">
        <v>243</v>
      </c>
      <c r="B5" s="22"/>
      <c r="C5" s="22"/>
    </row>
    <row r="6" spans="1:15" ht="18.75" customHeight="1">
      <c r="A6" s="213" t="s">
        <v>0</v>
      </c>
      <c r="B6" s="213"/>
      <c r="C6" s="213"/>
      <c r="D6" s="213"/>
      <c r="E6" s="213"/>
      <c r="F6" s="213"/>
      <c r="G6" s="213"/>
      <c r="H6" s="213"/>
      <c r="I6" s="213"/>
      <c r="J6" s="213"/>
      <c r="K6" s="213"/>
      <c r="L6" s="213"/>
      <c r="M6" s="213"/>
      <c r="N6" s="213"/>
      <c r="O6" s="213"/>
    </row>
    <row r="7" spans="1:15" ht="18.75" customHeight="1" thickBot="1">
      <c r="A7" s="213" t="s">
        <v>204</v>
      </c>
      <c r="B7" s="213"/>
      <c r="C7" s="213"/>
      <c r="D7" s="213"/>
      <c r="E7" s="213"/>
      <c r="F7" s="213"/>
      <c r="G7" s="213"/>
      <c r="H7" s="213"/>
      <c r="I7" s="213"/>
      <c r="J7" s="213"/>
      <c r="K7" s="213"/>
      <c r="L7" s="213"/>
      <c r="M7" s="213"/>
      <c r="N7" s="213"/>
      <c r="O7" s="213"/>
    </row>
    <row r="8" spans="1:15" ht="19.5" thickBot="1">
      <c r="A8" s="214" t="s">
        <v>1</v>
      </c>
      <c r="B8" s="214"/>
      <c r="C8" s="214"/>
      <c r="D8" s="214"/>
      <c r="E8" s="214"/>
      <c r="F8" s="214"/>
      <c r="G8" s="214"/>
      <c r="H8" s="215"/>
      <c r="I8" s="216" t="s">
        <v>2</v>
      </c>
      <c r="J8" s="217"/>
      <c r="K8" s="218"/>
      <c r="L8" s="213"/>
      <c r="M8" s="213"/>
      <c r="N8" s="213"/>
      <c r="O8" s="213"/>
    </row>
    <row r="9" spans="1:15" ht="20.25">
      <c r="A9" s="2"/>
      <c r="B9" s="2"/>
      <c r="C9" s="2"/>
      <c r="D9" s="2"/>
      <c r="E9" s="2"/>
      <c r="F9" s="2"/>
      <c r="G9" s="2"/>
      <c r="H9" s="2"/>
      <c r="I9" s="2"/>
      <c r="J9" s="2"/>
      <c r="K9" s="2"/>
      <c r="L9" s="2"/>
      <c r="M9" s="2"/>
      <c r="N9" s="2"/>
      <c r="O9" s="2"/>
    </row>
    <row r="10" spans="1:15" ht="12.75">
      <c r="A10" s="10"/>
      <c r="B10" s="10"/>
      <c r="C10" s="10"/>
      <c r="D10" s="10"/>
      <c r="E10" s="10"/>
      <c r="F10" s="10"/>
      <c r="G10" s="10"/>
      <c r="H10" s="10"/>
      <c r="I10" s="10"/>
      <c r="J10" s="10"/>
      <c r="K10" s="10"/>
      <c r="L10" s="10"/>
      <c r="M10" s="10"/>
      <c r="N10" s="10"/>
      <c r="O10" s="10"/>
    </row>
    <row r="11" spans="1:15" ht="63" customHeight="1">
      <c r="A11" s="197"/>
      <c r="B11" s="219" t="s">
        <v>219</v>
      </c>
      <c r="C11" s="219"/>
      <c r="D11" s="219"/>
      <c r="G11" s="188" t="s">
        <v>207</v>
      </c>
      <c r="H11" s="188" t="s">
        <v>216</v>
      </c>
      <c r="I11" s="188" t="s">
        <v>217</v>
      </c>
      <c r="J11" s="188" t="s">
        <v>208</v>
      </c>
      <c r="K11" s="10"/>
      <c r="L11" s="10"/>
      <c r="M11" s="10"/>
      <c r="N11" s="10"/>
      <c r="O11" s="10"/>
    </row>
    <row r="12" spans="1:15" ht="42" customHeight="1">
      <c r="A12" s="198"/>
      <c r="B12" s="224" t="s">
        <v>229</v>
      </c>
      <c r="C12" s="224"/>
      <c r="D12" s="224"/>
      <c r="E12" s="224"/>
      <c r="F12" s="224"/>
      <c r="G12" s="195"/>
      <c r="H12" s="195" t="s">
        <v>209</v>
      </c>
      <c r="I12" s="195"/>
      <c r="J12" s="195"/>
      <c r="K12" s="272" t="s">
        <v>221</v>
      </c>
      <c r="L12" s="273"/>
      <c r="M12" s="273"/>
      <c r="N12" s="273"/>
      <c r="O12" s="10"/>
    </row>
    <row r="13" spans="1:15" ht="44.25" customHeight="1">
      <c r="A13" s="198"/>
      <c r="B13" s="224" t="s">
        <v>230</v>
      </c>
      <c r="C13" s="224"/>
      <c r="D13" s="224"/>
      <c r="E13" s="224"/>
      <c r="F13" s="224"/>
      <c r="G13" s="195"/>
      <c r="H13" s="195" t="s">
        <v>209</v>
      </c>
      <c r="I13" s="195"/>
      <c r="J13" s="195"/>
      <c r="K13" s="272" t="s">
        <v>222</v>
      </c>
      <c r="L13" s="273"/>
      <c r="M13" s="273"/>
      <c r="N13" s="273"/>
      <c r="O13" s="10"/>
    </row>
    <row r="14" spans="1:15" ht="38.25" customHeight="1">
      <c r="A14" s="198"/>
      <c r="B14" s="220" t="s">
        <v>218</v>
      </c>
      <c r="C14" s="220"/>
      <c r="D14" s="220"/>
      <c r="E14" s="220"/>
      <c r="F14" s="220"/>
      <c r="G14" s="195"/>
      <c r="H14" s="195" t="s">
        <v>209</v>
      </c>
      <c r="I14" s="195"/>
      <c r="J14" s="195"/>
      <c r="K14" s="272" t="s">
        <v>210</v>
      </c>
      <c r="L14" s="273"/>
      <c r="M14" s="273"/>
      <c r="N14" s="273"/>
      <c r="O14" s="10"/>
    </row>
    <row r="15" spans="1:15" ht="39.75" customHeight="1">
      <c r="A15" s="198"/>
      <c r="B15" s="220" t="s">
        <v>224</v>
      </c>
      <c r="C15" s="220"/>
      <c r="D15" s="220"/>
      <c r="E15" s="220"/>
      <c r="F15" s="220"/>
      <c r="G15" s="195"/>
      <c r="H15" s="195" t="s">
        <v>209</v>
      </c>
      <c r="I15" s="195" t="s">
        <v>51</v>
      </c>
      <c r="J15" s="195"/>
      <c r="K15" s="276" t="s">
        <v>223</v>
      </c>
      <c r="L15" s="277"/>
      <c r="M15" s="277"/>
      <c r="N15" s="277"/>
      <c r="O15" s="10"/>
    </row>
    <row r="16" spans="1:15" ht="57" customHeight="1">
      <c r="A16" s="198"/>
      <c r="B16" s="220" t="s">
        <v>205</v>
      </c>
      <c r="C16" s="220"/>
      <c r="D16" s="220"/>
      <c r="E16" s="220"/>
      <c r="F16" s="220"/>
      <c r="G16" s="195" t="s">
        <v>209</v>
      </c>
      <c r="H16" s="195"/>
      <c r="I16" s="195"/>
      <c r="J16" s="195"/>
      <c r="K16" s="274" t="s">
        <v>211</v>
      </c>
      <c r="L16" s="275"/>
      <c r="M16" s="275"/>
      <c r="N16" s="275"/>
      <c r="O16" s="10"/>
    </row>
    <row r="17" spans="1:15" ht="26.25" customHeight="1">
      <c r="A17" s="198"/>
      <c r="B17" s="220" t="s">
        <v>214</v>
      </c>
      <c r="C17" s="220"/>
      <c r="D17" s="220"/>
      <c r="E17" s="220"/>
      <c r="F17" s="220"/>
      <c r="G17" s="195"/>
      <c r="H17" s="195"/>
      <c r="I17" s="195"/>
      <c r="J17" s="195" t="s">
        <v>209</v>
      </c>
      <c r="K17" s="274" t="s">
        <v>215</v>
      </c>
      <c r="L17" s="275"/>
      <c r="M17" s="275"/>
      <c r="N17" s="275"/>
      <c r="O17" s="10"/>
    </row>
    <row r="18" spans="1:15" ht="36.75" customHeight="1">
      <c r="A18" s="198"/>
      <c r="B18" s="220" t="s">
        <v>220</v>
      </c>
      <c r="C18" s="220"/>
      <c r="D18" s="220"/>
      <c r="E18" s="220"/>
      <c r="F18" s="220"/>
      <c r="G18" s="195"/>
      <c r="H18" s="195"/>
      <c r="I18" s="195"/>
      <c r="J18" s="195" t="s">
        <v>209</v>
      </c>
      <c r="K18" s="272" t="s">
        <v>212</v>
      </c>
      <c r="L18" s="273"/>
      <c r="M18" s="273"/>
      <c r="N18" s="273"/>
      <c r="O18" s="10"/>
    </row>
    <row r="19" spans="1:15" ht="42.75" customHeight="1">
      <c r="A19" s="198"/>
      <c r="B19" s="269" t="s">
        <v>206</v>
      </c>
      <c r="C19" s="270"/>
      <c r="D19" s="270"/>
      <c r="E19" s="270"/>
      <c r="F19" s="271"/>
      <c r="G19" s="195"/>
      <c r="H19" s="195"/>
      <c r="I19" s="195"/>
      <c r="J19" s="195" t="s">
        <v>209</v>
      </c>
      <c r="K19" s="272" t="s">
        <v>213</v>
      </c>
      <c r="L19" s="273"/>
      <c r="M19" s="273"/>
      <c r="N19" s="273"/>
      <c r="O19" s="10"/>
    </row>
    <row r="20" spans="1:15" ht="12.75">
      <c r="A20" s="10"/>
      <c r="B20" s="10"/>
      <c r="C20" s="10"/>
      <c r="D20" s="10"/>
      <c r="E20" s="10"/>
      <c r="F20" s="10"/>
      <c r="G20" s="10"/>
      <c r="H20" s="10"/>
      <c r="I20" s="10"/>
      <c r="J20" s="10"/>
      <c r="K20" s="10"/>
      <c r="L20" s="10"/>
      <c r="M20" s="10"/>
      <c r="N20" s="10"/>
      <c r="O20" s="10"/>
    </row>
    <row r="21" spans="1:15" ht="13.5" thickBot="1">
      <c r="A21" s="10"/>
      <c r="B21" s="10"/>
      <c r="C21" s="10"/>
      <c r="D21" s="10"/>
      <c r="E21" s="10"/>
      <c r="F21" s="10"/>
      <c r="G21" s="10"/>
      <c r="H21" s="10"/>
      <c r="I21" s="10"/>
      <c r="J21" s="10"/>
      <c r="K21" s="10"/>
      <c r="L21" s="10"/>
      <c r="M21" s="10"/>
      <c r="N21" s="10"/>
      <c r="O21" s="10"/>
    </row>
    <row r="22" spans="1:15" ht="19.5" thickBot="1">
      <c r="A22" s="3"/>
      <c r="B22" s="209" t="s">
        <v>3</v>
      </c>
      <c r="C22" s="209"/>
      <c r="D22" s="209"/>
      <c r="E22" s="209"/>
      <c r="F22" s="209"/>
      <c r="G22" s="210"/>
      <c r="H22" s="210"/>
      <c r="I22" s="210"/>
      <c r="J22" s="210"/>
      <c r="K22" s="210"/>
      <c r="L22" s="210"/>
      <c r="M22" s="211"/>
      <c r="N22" s="212"/>
      <c r="O22" s="212"/>
    </row>
    <row r="23" spans="1:15" ht="19.5" thickBot="1">
      <c r="A23" s="1"/>
      <c r="B23" s="209" t="s">
        <v>4</v>
      </c>
      <c r="C23" s="209"/>
      <c r="D23" s="209"/>
      <c r="E23" s="209"/>
      <c r="F23" s="209"/>
      <c r="G23" s="210"/>
      <c r="H23" s="210"/>
      <c r="I23" s="210"/>
      <c r="J23" s="210"/>
      <c r="K23" s="210"/>
      <c r="L23" s="210"/>
      <c r="M23" s="211"/>
      <c r="N23" s="212"/>
      <c r="O23" s="212"/>
    </row>
    <row r="24" spans="1:15" ht="30.75" customHeight="1" thickBot="1">
      <c r="A24" s="1"/>
      <c r="B24" s="209" t="s">
        <v>5</v>
      </c>
      <c r="C24" s="209"/>
      <c r="D24" s="209"/>
      <c r="E24" s="209"/>
      <c r="F24" s="209"/>
      <c r="G24" s="210"/>
      <c r="H24" s="210"/>
      <c r="I24" s="210"/>
      <c r="J24" s="210"/>
      <c r="K24" s="210"/>
      <c r="L24" s="210"/>
      <c r="M24" s="211"/>
      <c r="N24" s="212"/>
      <c r="O24" s="212"/>
    </row>
    <row r="25" spans="1:15" ht="19.5" thickBot="1">
      <c r="A25" s="1"/>
      <c r="B25" s="209" t="s">
        <v>6</v>
      </c>
      <c r="C25" s="209"/>
      <c r="D25" s="209"/>
      <c r="E25" s="209"/>
      <c r="F25" s="209"/>
      <c r="G25" s="221"/>
      <c r="H25" s="221"/>
      <c r="I25" s="221"/>
      <c r="J25" s="221"/>
      <c r="K25" s="221"/>
      <c r="L25" s="221"/>
      <c r="M25" s="222"/>
      <c r="N25" s="212"/>
      <c r="O25" s="212"/>
    </row>
    <row r="26" spans="1:15" ht="92.25" customHeight="1" thickBot="1">
      <c r="A26" s="1"/>
      <c r="B26" s="224" t="s">
        <v>225</v>
      </c>
      <c r="C26" s="224"/>
      <c r="D26" s="224"/>
      <c r="E26" s="224"/>
      <c r="F26" s="224"/>
      <c r="G26" s="225"/>
      <c r="H26" s="225"/>
      <c r="I26" s="225"/>
      <c r="J26" s="225"/>
      <c r="K26" s="225"/>
      <c r="L26" s="225"/>
      <c r="M26" s="226"/>
      <c r="N26" s="212"/>
      <c r="O26" s="212"/>
    </row>
    <row r="27" spans="1:15" ht="15.75">
      <c r="A27" s="5"/>
      <c r="B27" s="228"/>
      <c r="C27" s="228"/>
      <c r="D27" s="228"/>
      <c r="E27" s="228"/>
      <c r="F27" s="228"/>
      <c r="G27" s="212"/>
      <c r="H27" s="212"/>
      <c r="I27" s="212"/>
      <c r="J27" s="212"/>
      <c r="K27" s="212"/>
      <c r="L27" s="212"/>
      <c r="M27" s="212"/>
      <c r="N27" s="212"/>
      <c r="O27" s="212"/>
    </row>
    <row r="28" spans="1:15" ht="15.75">
      <c r="A28" s="5"/>
      <c r="B28" s="228"/>
      <c r="C28" s="228"/>
      <c r="D28" s="228"/>
      <c r="E28" s="228"/>
      <c r="F28" s="228"/>
      <c r="G28" s="212"/>
      <c r="H28" s="212"/>
      <c r="I28" s="212"/>
      <c r="J28" s="212"/>
      <c r="K28" s="212"/>
      <c r="L28" s="212"/>
      <c r="M28" s="212"/>
      <c r="N28" s="212"/>
      <c r="O28" s="212"/>
    </row>
    <row r="29" spans="1:15" ht="15.75" customHeight="1">
      <c r="A29" s="6"/>
      <c r="B29" s="229" t="s">
        <v>7</v>
      </c>
      <c r="C29" s="229"/>
      <c r="D29" s="229"/>
      <c r="E29" s="229"/>
      <c r="F29" s="229"/>
      <c r="G29" s="229"/>
      <c r="H29" s="229"/>
      <c r="I29" s="229"/>
      <c r="J29" s="229"/>
      <c r="K29" s="229"/>
      <c r="L29" s="229"/>
      <c r="M29" s="229"/>
      <c r="N29" s="229"/>
      <c r="O29" s="229"/>
    </row>
    <row r="30" spans="1:15" ht="15.75">
      <c r="A30" s="6"/>
      <c r="B30" s="220" t="s">
        <v>8</v>
      </c>
      <c r="C30" s="220"/>
      <c r="D30" s="220"/>
      <c r="E30" s="230"/>
      <c r="F30" s="230"/>
      <c r="G30" s="230"/>
      <c r="H30" s="230"/>
      <c r="I30" s="230"/>
      <c r="J30" s="230"/>
      <c r="K30" s="230"/>
      <c r="L30" s="230"/>
      <c r="M30" s="230"/>
      <c r="N30" s="212"/>
      <c r="O30" s="212"/>
    </row>
    <row r="31" spans="1:15" ht="15.75">
      <c r="A31" s="6"/>
      <c r="B31" s="220" t="s">
        <v>9</v>
      </c>
      <c r="C31" s="220"/>
      <c r="D31" s="220"/>
      <c r="E31" s="230"/>
      <c r="F31" s="230"/>
      <c r="G31" s="230"/>
      <c r="H31" s="230"/>
      <c r="I31" s="230"/>
      <c r="J31" s="230"/>
      <c r="K31" s="230"/>
      <c r="L31" s="230"/>
      <c r="M31" s="230"/>
      <c r="N31" s="212"/>
      <c r="O31" s="212"/>
    </row>
    <row r="32" spans="1:15" ht="15.75">
      <c r="A32" s="6"/>
      <c r="B32" s="220" t="s">
        <v>10</v>
      </c>
      <c r="C32" s="220"/>
      <c r="D32" s="220"/>
      <c r="E32" s="230"/>
      <c r="F32" s="230"/>
      <c r="G32" s="230"/>
      <c r="H32" s="230"/>
      <c r="I32" s="230"/>
      <c r="J32" s="230"/>
      <c r="K32" s="230"/>
      <c r="L32" s="230"/>
      <c r="M32" s="230"/>
      <c r="N32" s="212"/>
      <c r="O32" s="212"/>
    </row>
    <row r="33" spans="1:15" ht="15.75">
      <c r="A33" s="6"/>
      <c r="B33" s="220" t="s">
        <v>11</v>
      </c>
      <c r="C33" s="220"/>
      <c r="D33" s="220"/>
      <c r="E33" s="231"/>
      <c r="F33" s="230"/>
      <c r="G33" s="230"/>
      <c r="H33" s="230"/>
      <c r="I33" s="230"/>
      <c r="J33" s="230"/>
      <c r="K33" s="230"/>
      <c r="L33" s="230"/>
      <c r="M33" s="230"/>
      <c r="N33" s="212"/>
      <c r="O33" s="212"/>
    </row>
    <row r="34" spans="1:15" ht="15.75">
      <c r="A34" s="6"/>
      <c r="B34" s="228"/>
      <c r="C34" s="228"/>
      <c r="D34" s="228"/>
      <c r="E34" s="232"/>
      <c r="F34" s="232"/>
      <c r="G34" s="232"/>
      <c r="H34" s="232"/>
      <c r="I34" s="232"/>
      <c r="J34" s="232"/>
      <c r="K34" s="232"/>
      <c r="L34" s="232"/>
      <c r="M34" s="232"/>
      <c r="N34" s="212"/>
      <c r="O34" s="212"/>
    </row>
    <row r="35" spans="1:15" ht="15.75">
      <c r="A35" s="233"/>
      <c r="B35" s="233"/>
      <c r="C35" s="233"/>
      <c r="D35" s="233"/>
      <c r="E35" s="234"/>
      <c r="F35" s="234"/>
      <c r="G35" s="234"/>
      <c r="H35" s="234"/>
      <c r="I35" s="234"/>
      <c r="J35" s="234"/>
      <c r="K35" s="234"/>
      <c r="L35" s="234"/>
      <c r="M35" s="234"/>
      <c r="N35" s="234"/>
      <c r="O35" s="234"/>
    </row>
    <row r="36" spans="1:15" ht="15.75" customHeight="1">
      <c r="A36" s="235" t="s">
        <v>152</v>
      </c>
      <c r="B36" s="235"/>
      <c r="C36" s="235"/>
      <c r="D36" s="235"/>
      <c r="E36" s="235"/>
      <c r="F36" s="235"/>
      <c r="G36" s="235"/>
      <c r="H36" s="235"/>
      <c r="I36" s="235"/>
      <c r="J36" s="235"/>
      <c r="K36" s="235"/>
      <c r="L36" s="235"/>
      <c r="M36" s="235"/>
      <c r="N36" s="235"/>
      <c r="O36" s="235"/>
    </row>
    <row r="37" spans="1:15" ht="15.75">
      <c r="A37" s="233"/>
      <c r="B37" s="233"/>
      <c r="C37" s="233"/>
      <c r="D37" s="233"/>
      <c r="E37" s="233"/>
      <c r="F37" s="233"/>
      <c r="G37" s="233"/>
      <c r="H37" s="233"/>
      <c r="I37" s="233"/>
      <c r="J37" s="234"/>
      <c r="K37" s="234"/>
      <c r="L37" s="234"/>
      <c r="M37" s="234"/>
      <c r="N37" s="234"/>
      <c r="O37" s="234"/>
    </row>
    <row r="38" spans="1:15" ht="15.75">
      <c r="A38" s="233"/>
      <c r="B38" s="233"/>
      <c r="C38" s="233"/>
      <c r="D38" s="233"/>
      <c r="E38" s="233"/>
      <c r="F38" s="233"/>
      <c r="G38" s="233"/>
      <c r="H38" s="233"/>
      <c r="I38" s="233"/>
      <c r="J38" s="234"/>
      <c r="K38" s="234"/>
      <c r="L38" s="234"/>
      <c r="M38" s="234"/>
      <c r="N38" s="234"/>
      <c r="O38" s="234"/>
    </row>
    <row r="39" spans="1:15" ht="15.75" customHeight="1">
      <c r="A39" s="236" t="s">
        <v>21</v>
      </c>
      <c r="B39" s="233"/>
      <c r="C39" s="237" t="s">
        <v>12</v>
      </c>
      <c r="D39" s="237"/>
      <c r="E39" s="237"/>
      <c r="F39" s="237"/>
      <c r="G39" s="237"/>
      <c r="H39" s="237"/>
      <c r="I39" s="237"/>
      <c r="J39" s="234"/>
      <c r="K39" s="234"/>
      <c r="L39" s="234"/>
      <c r="M39" s="234"/>
      <c r="N39" s="234"/>
      <c r="O39" s="234"/>
    </row>
    <row r="40" spans="1:15" ht="19.5" thickBot="1">
      <c r="A40" s="234"/>
      <c r="B40" s="234"/>
      <c r="C40" s="238"/>
      <c r="D40" s="238"/>
      <c r="E40" s="238"/>
      <c r="F40" s="238"/>
      <c r="G40" s="238"/>
      <c r="H40" s="238"/>
      <c r="I40" s="238"/>
      <c r="J40" s="234"/>
      <c r="K40" s="234"/>
      <c r="L40" s="234"/>
      <c r="M40" s="234"/>
      <c r="N40" s="234"/>
      <c r="O40" s="234"/>
    </row>
    <row r="41" spans="1:15" ht="16.5" thickBot="1">
      <c r="A41" s="234"/>
      <c r="B41" s="234"/>
      <c r="C41" s="239"/>
      <c r="D41" s="240"/>
      <c r="E41" s="240"/>
      <c r="F41" s="240"/>
      <c r="G41" s="240"/>
      <c r="H41" s="240"/>
      <c r="I41" s="241"/>
      <c r="J41" s="234" t="s">
        <v>13</v>
      </c>
      <c r="K41" s="234"/>
      <c r="L41" s="234"/>
      <c r="M41" s="234"/>
      <c r="N41" s="234"/>
      <c r="O41" s="234"/>
    </row>
    <row r="42" spans="1:15" ht="15.75">
      <c r="A42" s="242"/>
      <c r="B42" s="242"/>
      <c r="C42" s="243" t="s">
        <v>14</v>
      </c>
      <c r="D42" s="243"/>
      <c r="E42" s="243"/>
      <c r="F42" s="243"/>
      <c r="G42" s="243"/>
      <c r="H42" s="243"/>
      <c r="I42" s="243"/>
      <c r="J42" s="242"/>
      <c r="K42" s="242"/>
      <c r="L42" s="242"/>
      <c r="M42" s="242"/>
      <c r="N42" s="242"/>
      <c r="O42" s="242"/>
    </row>
    <row r="43" spans="1:15" ht="15.75" customHeight="1">
      <c r="A43" s="234"/>
      <c r="B43" s="234"/>
      <c r="C43" s="212" t="s">
        <v>15</v>
      </c>
      <c r="D43" s="212"/>
      <c r="E43" s="212"/>
      <c r="F43" s="212"/>
      <c r="G43" s="212"/>
      <c r="H43" s="212"/>
      <c r="I43" s="212"/>
      <c r="J43" s="212"/>
      <c r="K43" s="212"/>
      <c r="L43" s="212"/>
      <c r="M43" s="212"/>
      <c r="N43" s="212"/>
      <c r="O43" s="212"/>
    </row>
    <row r="44" spans="1:15" ht="15.75" customHeight="1">
      <c r="A44" s="7"/>
      <c r="B44" s="7"/>
      <c r="C44" s="4"/>
      <c r="D44" s="4"/>
      <c r="E44" s="4"/>
      <c r="F44" s="4"/>
      <c r="G44" s="4"/>
      <c r="H44" s="4"/>
      <c r="I44" s="4"/>
      <c r="J44" s="4"/>
      <c r="K44" s="4"/>
      <c r="L44" s="4"/>
      <c r="M44" s="4"/>
      <c r="N44" s="4"/>
      <c r="O44" s="4"/>
    </row>
    <row r="45" spans="1:15" ht="15.75" customHeight="1">
      <c r="A45" s="7"/>
      <c r="B45" s="7"/>
      <c r="C45" s="4"/>
      <c r="D45" s="4"/>
      <c r="E45" s="4"/>
      <c r="F45" s="4"/>
      <c r="G45" s="4"/>
      <c r="H45" s="4"/>
      <c r="I45" s="4"/>
      <c r="J45" s="4"/>
      <c r="K45" s="4"/>
      <c r="L45" s="4"/>
      <c r="M45" s="4"/>
      <c r="N45" s="4"/>
      <c r="O45" s="4"/>
    </row>
    <row r="46" spans="1:15" ht="15.75" customHeight="1">
      <c r="A46" s="7"/>
      <c r="B46" s="7"/>
      <c r="C46" s="4"/>
      <c r="D46" s="4"/>
      <c r="E46" s="4"/>
      <c r="F46" s="4"/>
      <c r="G46" s="4"/>
      <c r="H46" s="4"/>
      <c r="I46" s="4"/>
      <c r="J46" s="4"/>
      <c r="K46" s="4"/>
      <c r="L46" s="4"/>
      <c r="M46" s="4"/>
      <c r="N46" s="4"/>
      <c r="O46" s="4"/>
    </row>
    <row r="47" spans="1:15" ht="15.75" customHeight="1">
      <c r="A47" s="7"/>
      <c r="B47" s="7"/>
      <c r="C47" s="4"/>
      <c r="D47" s="4"/>
      <c r="E47" s="4"/>
      <c r="F47" s="4"/>
      <c r="G47" s="4"/>
      <c r="H47" s="4"/>
      <c r="I47" s="4"/>
      <c r="J47" s="4"/>
      <c r="K47" s="4"/>
      <c r="L47" s="4"/>
      <c r="M47" s="4"/>
      <c r="N47" s="4"/>
      <c r="O47" s="4"/>
    </row>
    <row r="48" spans="1:15" ht="15.75" customHeight="1">
      <c r="A48" s="7"/>
      <c r="B48" s="7"/>
      <c r="C48" s="4"/>
      <c r="D48" s="4"/>
      <c r="E48" s="4"/>
      <c r="F48" s="4"/>
      <c r="G48" s="4"/>
      <c r="H48" s="4"/>
      <c r="I48" s="4"/>
      <c r="J48" s="4"/>
      <c r="K48" s="4"/>
      <c r="L48" s="4"/>
      <c r="M48" s="4"/>
      <c r="N48" s="4"/>
      <c r="O48" s="4"/>
    </row>
    <row r="49" spans="1:15" ht="15.75" customHeight="1">
      <c r="A49" s="7"/>
      <c r="B49" s="7"/>
      <c r="C49" s="4"/>
      <c r="D49" s="4"/>
      <c r="E49" s="4"/>
      <c r="F49" s="4"/>
      <c r="G49" s="4"/>
      <c r="H49" s="4"/>
      <c r="I49" s="4"/>
      <c r="J49" s="4"/>
      <c r="K49" s="4"/>
      <c r="L49" s="4"/>
      <c r="M49" s="4"/>
      <c r="N49" s="4"/>
      <c r="O49" s="4"/>
    </row>
    <row r="50" spans="1:15" ht="15.75" customHeight="1">
      <c r="A50" s="7"/>
      <c r="B50" s="7"/>
      <c r="C50" s="4"/>
      <c r="D50" s="4"/>
      <c r="E50" s="4"/>
      <c r="F50" s="4"/>
      <c r="G50" s="4"/>
      <c r="H50" s="4"/>
      <c r="I50" s="4"/>
      <c r="J50" s="4"/>
      <c r="K50" s="4"/>
      <c r="L50" s="4"/>
      <c r="M50" s="4"/>
      <c r="N50" s="4"/>
      <c r="O50" s="4"/>
    </row>
    <row r="51" spans="1:15" ht="15.75" customHeight="1">
      <c r="A51" s="7"/>
      <c r="B51" s="7"/>
      <c r="C51" s="4"/>
      <c r="D51" s="4"/>
      <c r="E51" s="4"/>
      <c r="F51" s="4"/>
      <c r="G51" s="4"/>
      <c r="H51" s="4"/>
      <c r="I51" s="4"/>
      <c r="J51" s="4"/>
      <c r="K51" s="4"/>
      <c r="L51" s="4"/>
      <c r="M51" s="4"/>
      <c r="N51" s="4"/>
      <c r="O51" s="4"/>
    </row>
    <row r="52" spans="1:15" ht="15.75">
      <c r="A52" s="234"/>
      <c r="B52" s="234"/>
      <c r="C52" s="234"/>
      <c r="D52" s="234"/>
      <c r="E52" s="234"/>
      <c r="F52" s="234"/>
      <c r="G52" s="234"/>
      <c r="H52" s="234"/>
      <c r="I52" s="234"/>
      <c r="J52" s="234"/>
      <c r="K52" s="234"/>
      <c r="L52" s="234"/>
      <c r="M52" s="234"/>
      <c r="N52" s="234"/>
      <c r="O52" s="4"/>
    </row>
    <row r="53" spans="1:15" ht="63" customHeight="1">
      <c r="A53" s="236" t="s">
        <v>22</v>
      </c>
      <c r="B53" s="233"/>
      <c r="C53" s="237" t="s">
        <v>189</v>
      </c>
      <c r="D53" s="237"/>
      <c r="E53" s="237"/>
      <c r="F53" s="237"/>
      <c r="G53" s="237"/>
      <c r="H53" s="237"/>
      <c r="I53" s="237"/>
      <c r="J53" s="237"/>
      <c r="K53" s="237"/>
      <c r="L53" s="237"/>
      <c r="M53" s="237"/>
      <c r="N53" s="237"/>
      <c r="O53" s="4"/>
    </row>
    <row r="54" spans="1:15" ht="16.5" customHeight="1" thickBot="1">
      <c r="A54" s="252" t="s">
        <v>63</v>
      </c>
      <c r="B54" s="252"/>
      <c r="C54" s="244" t="s">
        <v>58</v>
      </c>
      <c r="D54" s="244"/>
      <c r="E54" s="244"/>
      <c r="F54" s="244" t="s">
        <v>59</v>
      </c>
      <c r="G54" s="244"/>
      <c r="H54" s="244"/>
      <c r="I54" s="244"/>
      <c r="J54" s="244"/>
      <c r="K54" s="244"/>
      <c r="L54" s="244"/>
      <c r="M54" s="244" t="s">
        <v>60</v>
      </c>
      <c r="N54" s="244"/>
      <c r="O54" s="4"/>
    </row>
    <row r="55" spans="1:15" ht="16.5" thickBot="1">
      <c r="A55" s="252"/>
      <c r="B55" s="252"/>
      <c r="C55" s="234" t="s">
        <v>16</v>
      </c>
      <c r="D55" s="234"/>
      <c r="E55" s="234"/>
      <c r="F55" s="239"/>
      <c r="G55" s="240"/>
      <c r="H55" s="240"/>
      <c r="I55" s="240"/>
      <c r="J55" s="240"/>
      <c r="K55" s="240"/>
      <c r="L55" s="241"/>
      <c r="M55" s="234" t="s">
        <v>17</v>
      </c>
      <c r="N55" s="234"/>
      <c r="O55" s="4"/>
    </row>
    <row r="56" spans="1:15" ht="15.75" customHeight="1">
      <c r="A56" s="234"/>
      <c r="B56" s="234"/>
      <c r="C56" s="234" t="s">
        <v>18</v>
      </c>
      <c r="D56" s="234"/>
      <c r="E56" s="234"/>
      <c r="F56" s="234"/>
      <c r="G56" s="234"/>
      <c r="H56" s="245" t="s">
        <v>19</v>
      </c>
      <c r="I56" s="245"/>
      <c r="J56" s="245"/>
      <c r="K56" s="234"/>
      <c r="L56" s="234"/>
      <c r="M56" s="234"/>
      <c r="N56" s="234"/>
      <c r="O56" s="4"/>
    </row>
    <row r="57" spans="1:15" ht="15.75">
      <c r="A57" s="234"/>
      <c r="B57" s="234"/>
      <c r="C57" s="234"/>
      <c r="D57" s="234"/>
      <c r="E57" s="234"/>
      <c r="F57" s="234"/>
      <c r="G57" s="234"/>
      <c r="H57" s="234"/>
      <c r="I57" s="234"/>
      <c r="J57" s="234"/>
      <c r="K57" s="234"/>
      <c r="L57" s="234"/>
      <c r="M57" s="234"/>
      <c r="N57" s="234"/>
      <c r="O57" s="4"/>
    </row>
    <row r="58" spans="1:15" ht="18" customHeight="1">
      <c r="A58" s="7"/>
      <c r="B58" s="7"/>
      <c r="C58" s="17" t="s">
        <v>20</v>
      </c>
      <c r="D58" s="18"/>
      <c r="E58" s="18"/>
      <c r="F58" s="18"/>
      <c r="G58" s="18"/>
      <c r="H58" s="18"/>
      <c r="I58" s="18"/>
      <c r="J58" s="18"/>
      <c r="K58" s="18"/>
      <c r="L58" s="18"/>
      <c r="M58" s="18"/>
      <c r="N58" s="18"/>
      <c r="O58" s="232"/>
    </row>
    <row r="59" spans="1:15" ht="18" customHeight="1">
      <c r="A59" s="7"/>
      <c r="B59" s="7"/>
      <c r="C59" s="17"/>
      <c r="D59" s="18"/>
      <c r="E59" s="18"/>
      <c r="F59" s="18"/>
      <c r="G59" s="18"/>
      <c r="H59" s="18"/>
      <c r="I59" s="18"/>
      <c r="J59" s="18"/>
      <c r="K59" s="18"/>
      <c r="L59" s="18"/>
      <c r="M59" s="18"/>
      <c r="N59" s="18"/>
      <c r="O59" s="232"/>
    </row>
    <row r="60" spans="1:15" ht="18" customHeight="1">
      <c r="A60" s="7"/>
      <c r="B60" s="7"/>
      <c r="C60" s="17"/>
      <c r="D60" s="18"/>
      <c r="E60" s="18"/>
      <c r="F60" s="18"/>
      <c r="G60" s="18"/>
      <c r="H60" s="18"/>
      <c r="I60" s="18"/>
      <c r="J60" s="18"/>
      <c r="K60" s="18"/>
      <c r="L60" s="18"/>
      <c r="M60" s="18"/>
      <c r="N60" s="18"/>
      <c r="O60" s="232"/>
    </row>
    <row r="61" spans="1:15" ht="18" customHeight="1">
      <c r="A61" s="7"/>
      <c r="B61" s="7"/>
      <c r="C61" s="17"/>
      <c r="D61" s="18"/>
      <c r="E61" s="18"/>
      <c r="F61" s="18"/>
      <c r="G61" s="18"/>
      <c r="H61" s="18"/>
      <c r="I61" s="18"/>
      <c r="J61" s="18"/>
      <c r="K61" s="18"/>
      <c r="L61" s="18"/>
      <c r="M61" s="18"/>
      <c r="N61" s="18"/>
      <c r="O61" s="232"/>
    </row>
    <row r="62" spans="1:15" ht="18" customHeight="1">
      <c r="A62" s="7"/>
      <c r="B62" s="7"/>
      <c r="C62" s="17"/>
      <c r="D62" s="18"/>
      <c r="E62" s="18"/>
      <c r="F62" s="18"/>
      <c r="G62" s="18"/>
      <c r="H62" s="18"/>
      <c r="I62" s="18"/>
      <c r="J62" s="18"/>
      <c r="K62" s="18"/>
      <c r="L62" s="18"/>
      <c r="M62" s="18"/>
      <c r="N62" s="18"/>
      <c r="O62" s="232"/>
    </row>
    <row r="63" spans="1:15" ht="18" customHeight="1">
      <c r="A63" s="7"/>
      <c r="B63" s="7"/>
      <c r="C63" s="17"/>
      <c r="D63" s="18"/>
      <c r="E63" s="18"/>
      <c r="F63" s="18"/>
      <c r="G63" s="18"/>
      <c r="H63" s="18"/>
      <c r="I63" s="18"/>
      <c r="J63" s="18"/>
      <c r="K63" s="18"/>
      <c r="L63" s="18"/>
      <c r="M63" s="18"/>
      <c r="N63" s="18"/>
      <c r="O63" s="232"/>
    </row>
    <row r="64" spans="1:15" ht="18" customHeight="1">
      <c r="A64" s="7"/>
      <c r="B64" s="7"/>
      <c r="C64" s="17"/>
      <c r="D64" s="18"/>
      <c r="E64" s="18"/>
      <c r="F64" s="18"/>
      <c r="G64" s="18"/>
      <c r="H64" s="18"/>
      <c r="I64" s="18"/>
      <c r="J64" s="18"/>
      <c r="K64" s="18"/>
      <c r="L64" s="18"/>
      <c r="M64" s="18"/>
      <c r="N64" s="18"/>
      <c r="O64" s="232"/>
    </row>
    <row r="65" spans="1:15" ht="18" customHeight="1">
      <c r="A65" s="7"/>
      <c r="B65" s="7"/>
      <c r="C65" s="17"/>
      <c r="D65" s="18"/>
      <c r="E65" s="18"/>
      <c r="F65" s="18"/>
      <c r="G65" s="18"/>
      <c r="H65" s="18"/>
      <c r="I65" s="18"/>
      <c r="J65" s="18"/>
      <c r="K65" s="18"/>
      <c r="L65" s="18"/>
      <c r="M65" s="18"/>
      <c r="N65" s="18"/>
      <c r="O65" s="192"/>
    </row>
    <row r="66" spans="1:15" ht="18" customHeight="1">
      <c r="A66" s="7"/>
      <c r="B66" s="7"/>
      <c r="C66" s="17"/>
      <c r="D66" s="18"/>
      <c r="E66" s="18"/>
      <c r="F66" s="18"/>
      <c r="G66" s="18"/>
      <c r="H66" s="18"/>
      <c r="I66" s="18"/>
      <c r="J66" s="18"/>
      <c r="K66" s="18"/>
      <c r="L66" s="18"/>
      <c r="M66" s="18"/>
      <c r="N66" s="18"/>
      <c r="O66" s="192"/>
    </row>
    <row r="67" spans="1:15" ht="15.75">
      <c r="A67" s="234"/>
      <c r="B67" s="234"/>
      <c r="C67" s="234"/>
      <c r="D67" s="234"/>
      <c r="E67" s="234"/>
      <c r="F67" s="234"/>
      <c r="G67" s="234"/>
      <c r="H67" s="234"/>
      <c r="I67" s="234"/>
      <c r="J67" s="234"/>
      <c r="K67" s="234"/>
      <c r="L67" s="234"/>
      <c r="M67" s="234"/>
      <c r="N67" s="234"/>
      <c r="O67" s="4"/>
    </row>
    <row r="68" spans="1:15" ht="12.75" customHeight="1">
      <c r="A68" s="234"/>
      <c r="B68" s="234"/>
      <c r="C68" s="278" t="s">
        <v>82</v>
      </c>
      <c r="D68" s="278"/>
      <c r="E68" s="278"/>
      <c r="F68" s="278"/>
      <c r="G68" s="278"/>
      <c r="H68" s="278"/>
      <c r="I68" s="278"/>
      <c r="J68" s="278"/>
      <c r="K68" s="278"/>
      <c r="L68" s="278"/>
      <c r="M68" s="278"/>
      <c r="N68" s="278"/>
      <c r="O68" s="212"/>
    </row>
    <row r="69" spans="1:15" ht="37.5" customHeight="1">
      <c r="A69" s="234"/>
      <c r="B69" s="234"/>
      <c r="C69" s="278"/>
      <c r="D69" s="278"/>
      <c r="E69" s="278"/>
      <c r="F69" s="278"/>
      <c r="G69" s="278"/>
      <c r="H69" s="278"/>
      <c r="I69" s="278"/>
      <c r="J69" s="278"/>
      <c r="K69" s="278"/>
      <c r="L69" s="278"/>
      <c r="M69" s="278"/>
      <c r="N69" s="278"/>
      <c r="O69" s="212"/>
    </row>
    <row r="70" spans="1:15" ht="15.75">
      <c r="A70" s="234"/>
      <c r="B70" s="234"/>
      <c r="C70" s="278"/>
      <c r="D70" s="278"/>
      <c r="E70" s="278"/>
      <c r="F70" s="278"/>
      <c r="G70" s="278"/>
      <c r="H70" s="278"/>
      <c r="I70" s="278"/>
      <c r="J70" s="278"/>
      <c r="K70" s="278"/>
      <c r="L70" s="278"/>
      <c r="M70" s="278"/>
      <c r="N70" s="278"/>
      <c r="O70" s="4"/>
    </row>
    <row r="71" spans="1:15" ht="15.75">
      <c r="A71" s="234"/>
      <c r="B71" s="234"/>
      <c r="C71" s="278"/>
      <c r="D71" s="278"/>
      <c r="E71" s="278"/>
      <c r="F71" s="278"/>
      <c r="G71" s="278"/>
      <c r="H71" s="278"/>
      <c r="I71" s="278"/>
      <c r="J71" s="278"/>
      <c r="K71" s="278"/>
      <c r="L71" s="278"/>
      <c r="M71" s="278"/>
      <c r="N71" s="278"/>
      <c r="O71" s="4"/>
    </row>
    <row r="72" spans="1:15" ht="15.75">
      <c r="A72" s="234"/>
      <c r="B72" s="234"/>
      <c r="C72" s="278"/>
      <c r="D72" s="278"/>
      <c r="E72" s="278"/>
      <c r="F72" s="278"/>
      <c r="G72" s="278"/>
      <c r="H72" s="278"/>
      <c r="I72" s="278"/>
      <c r="J72" s="278"/>
      <c r="K72" s="278"/>
      <c r="L72" s="278"/>
      <c r="M72" s="278"/>
      <c r="N72" s="278"/>
      <c r="O72" s="4"/>
    </row>
    <row r="73" spans="1:15" ht="15.75">
      <c r="A73" s="234"/>
      <c r="B73" s="234"/>
      <c r="C73" s="278"/>
      <c r="D73" s="278"/>
      <c r="E73" s="278"/>
      <c r="F73" s="278"/>
      <c r="G73" s="278"/>
      <c r="H73" s="278"/>
      <c r="I73" s="278"/>
      <c r="J73" s="278"/>
      <c r="K73" s="278"/>
      <c r="L73" s="278"/>
      <c r="M73" s="278"/>
      <c r="N73" s="278"/>
      <c r="O73" s="4"/>
    </row>
    <row r="74" spans="1:15" ht="15.75">
      <c r="A74" s="234"/>
      <c r="B74" s="234"/>
      <c r="C74" s="234"/>
      <c r="D74" s="234"/>
      <c r="E74" s="234"/>
      <c r="F74" s="234"/>
      <c r="G74" s="234"/>
      <c r="H74" s="234"/>
      <c r="I74" s="234"/>
      <c r="J74" s="234"/>
      <c r="K74" s="234"/>
      <c r="L74" s="234"/>
      <c r="M74" s="234"/>
      <c r="N74" s="234"/>
      <c r="O74" s="4"/>
    </row>
    <row r="75" spans="1:15" ht="15.75">
      <c r="A75" s="234"/>
      <c r="B75" s="234"/>
      <c r="C75" s="234"/>
      <c r="D75" s="234"/>
      <c r="E75" s="234"/>
      <c r="F75" s="234"/>
      <c r="G75" s="234"/>
      <c r="H75" s="234"/>
      <c r="I75" s="234"/>
      <c r="J75" s="234"/>
      <c r="K75" s="234"/>
      <c r="L75" s="234"/>
      <c r="M75" s="234"/>
      <c r="N75" s="234"/>
      <c r="O75" s="4"/>
    </row>
    <row r="76" spans="1:15" ht="15.75">
      <c r="A76" s="234"/>
      <c r="B76" s="234"/>
      <c r="C76" s="234"/>
      <c r="D76" s="234"/>
      <c r="E76" s="234"/>
      <c r="F76" s="234"/>
      <c r="G76" s="234"/>
      <c r="H76" s="234"/>
      <c r="I76" s="234"/>
      <c r="J76" s="234"/>
      <c r="K76" s="234"/>
      <c r="L76" s="234"/>
      <c r="M76" s="234"/>
      <c r="N76" s="234"/>
      <c r="O76" s="4"/>
    </row>
    <row r="77" spans="1:15" ht="15.75">
      <c r="A77" s="234"/>
      <c r="B77" s="234"/>
      <c r="C77" s="234"/>
      <c r="D77" s="234"/>
      <c r="E77" s="234"/>
      <c r="F77" s="234"/>
      <c r="G77" s="234"/>
      <c r="H77" s="234"/>
      <c r="I77" s="234"/>
      <c r="J77" s="234"/>
      <c r="K77" s="234"/>
      <c r="L77" s="234"/>
      <c r="M77" s="234"/>
      <c r="N77" s="234"/>
      <c r="O77" s="4"/>
    </row>
    <row r="78" spans="1:15" ht="15.75">
      <c r="A78" s="234"/>
      <c r="B78" s="234"/>
      <c r="C78" s="234"/>
      <c r="D78" s="234"/>
      <c r="E78" s="234"/>
      <c r="F78" s="234"/>
      <c r="G78" s="234"/>
      <c r="H78" s="234"/>
      <c r="I78" s="234"/>
      <c r="J78" s="234"/>
      <c r="K78" s="234"/>
      <c r="L78" s="234"/>
      <c r="M78" s="234"/>
      <c r="N78" s="234"/>
      <c r="O78" s="4"/>
    </row>
    <row r="79" spans="1:15" ht="15.75">
      <c r="A79" s="7"/>
      <c r="B79" s="7"/>
      <c r="C79" s="7"/>
      <c r="D79" s="7"/>
      <c r="E79" s="7"/>
      <c r="F79" s="7"/>
      <c r="G79" s="7"/>
      <c r="H79" s="7"/>
      <c r="I79" s="7"/>
      <c r="J79" s="7"/>
      <c r="K79" s="7"/>
      <c r="L79" s="7"/>
      <c r="M79" s="7"/>
      <c r="N79" s="7"/>
      <c r="O79" s="4"/>
    </row>
    <row r="80" spans="1:15" ht="15.75">
      <c r="A80" s="7"/>
      <c r="B80" s="7"/>
      <c r="C80" s="7"/>
      <c r="D80" s="7"/>
      <c r="E80" s="7"/>
      <c r="F80" s="7"/>
      <c r="G80" s="7"/>
      <c r="H80" s="7"/>
      <c r="I80" s="7"/>
      <c r="J80" s="7"/>
      <c r="K80" s="7"/>
      <c r="L80" s="7"/>
      <c r="M80" s="7"/>
      <c r="N80" s="7"/>
      <c r="O80" s="4"/>
    </row>
    <row r="81" spans="1:15" ht="15.75">
      <c r="A81" s="234"/>
      <c r="B81" s="234"/>
      <c r="C81" s="234"/>
      <c r="D81" s="234"/>
      <c r="E81" s="234"/>
      <c r="F81" s="234"/>
      <c r="G81" s="234"/>
      <c r="H81" s="234"/>
      <c r="I81" s="234"/>
      <c r="J81" s="234"/>
      <c r="K81" s="234"/>
      <c r="L81" s="234"/>
      <c r="M81" s="234"/>
      <c r="N81" s="234"/>
      <c r="O81" s="4"/>
    </row>
    <row r="85" ht="13.5" thickBot="1"/>
    <row r="86" spans="2:16" ht="16.5" thickBot="1">
      <c r="B86" s="11" t="s">
        <v>24</v>
      </c>
      <c r="C86" s="15" t="s">
        <v>23</v>
      </c>
      <c r="D86" s="13"/>
      <c r="E86" s="185"/>
      <c r="F86" s="13" t="s">
        <v>26</v>
      </c>
      <c r="G86" s="13"/>
      <c r="H86" s="13"/>
      <c r="I86" s="249"/>
      <c r="J86" s="250"/>
      <c r="K86" s="13" t="s">
        <v>25</v>
      </c>
      <c r="L86" s="13"/>
      <c r="M86" s="13"/>
      <c r="N86" s="13"/>
      <c r="O86" s="13"/>
      <c r="P86" s="13"/>
    </row>
    <row r="87" spans="3:14" ht="32.25" customHeight="1">
      <c r="C87" s="228" t="s">
        <v>68</v>
      </c>
      <c r="D87" s="228"/>
      <c r="E87" s="228"/>
      <c r="F87" s="228"/>
      <c r="G87" s="228"/>
      <c r="H87" s="228"/>
      <c r="I87" s="228"/>
      <c r="J87" s="228"/>
      <c r="K87" s="228"/>
      <c r="L87" s="228"/>
      <c r="M87" s="228"/>
      <c r="N87" s="228"/>
    </row>
    <row r="88" ht="15.75">
      <c r="C88" s="12"/>
    </row>
    <row r="89" ht="12.75" customHeight="1">
      <c r="C89" s="17" t="s">
        <v>20</v>
      </c>
    </row>
    <row r="90" spans="3:4" ht="15.75">
      <c r="C90" s="17"/>
      <c r="D90" s="12" t="s">
        <v>20</v>
      </c>
    </row>
    <row r="91" ht="12.75" customHeight="1">
      <c r="C91" s="17"/>
    </row>
    <row r="92" ht="12.75" customHeight="1">
      <c r="C92" s="17"/>
    </row>
    <row r="93" ht="12.75" customHeight="1">
      <c r="C93" s="17"/>
    </row>
    <row r="94" ht="12.75" customHeight="1">
      <c r="C94" s="17"/>
    </row>
    <row r="95" spans="2:9" ht="15.75">
      <c r="B95" s="8"/>
      <c r="C95" s="251"/>
      <c r="D95" s="251"/>
      <c r="E95" s="251"/>
      <c r="F95" s="251"/>
      <c r="G95" s="251"/>
      <c r="H95" s="251"/>
      <c r="I95" s="251"/>
    </row>
    <row r="96" spans="2:14" ht="48" customHeight="1">
      <c r="B96" s="11" t="s">
        <v>35</v>
      </c>
      <c r="C96" s="227" t="s">
        <v>86</v>
      </c>
      <c r="D96" s="227"/>
      <c r="E96" s="227"/>
      <c r="F96" s="227"/>
      <c r="G96" s="227"/>
      <c r="H96" s="227"/>
      <c r="I96" s="227"/>
      <c r="J96" s="227"/>
      <c r="K96" s="227"/>
      <c r="L96" s="227"/>
      <c r="M96" s="227"/>
      <c r="N96" s="227"/>
    </row>
    <row r="97" spans="2:12" ht="15.75">
      <c r="B97" s="8"/>
      <c r="C97" s="223" t="s">
        <v>63</v>
      </c>
      <c r="D97" s="223"/>
      <c r="E97" s="223"/>
      <c r="F97" s="223"/>
      <c r="G97" s="223"/>
      <c r="H97" s="223"/>
      <c r="I97" s="223"/>
      <c r="J97" s="21" t="s">
        <v>61</v>
      </c>
      <c r="K97" s="21" t="s">
        <v>62</v>
      </c>
      <c r="L97" s="42"/>
    </row>
    <row r="98" spans="2:12" ht="15.75">
      <c r="B98" s="8"/>
      <c r="C98" s="14"/>
      <c r="D98" s="14"/>
      <c r="E98" s="14"/>
      <c r="F98" s="14"/>
      <c r="G98" s="14"/>
      <c r="H98" s="14"/>
      <c r="I98" s="14"/>
      <c r="J98" s="21"/>
      <c r="K98" s="21"/>
      <c r="L98" s="21"/>
    </row>
    <row r="99" spans="2:14" ht="15.75" customHeight="1">
      <c r="B99" s="11" t="s">
        <v>36</v>
      </c>
      <c r="C99" s="228" t="s">
        <v>109</v>
      </c>
      <c r="D99" s="228"/>
      <c r="E99" s="228"/>
      <c r="F99" s="228"/>
      <c r="G99" s="228"/>
      <c r="H99" s="228"/>
      <c r="I99" s="228"/>
      <c r="J99" s="228"/>
      <c r="K99" s="228"/>
      <c r="L99" s="228"/>
      <c r="M99" s="228"/>
      <c r="N99" s="228"/>
    </row>
    <row r="100" spans="2:14" ht="15.75">
      <c r="B100" s="8"/>
      <c r="C100" s="228"/>
      <c r="D100" s="228"/>
      <c r="E100" s="228"/>
      <c r="F100" s="228"/>
      <c r="G100" s="228"/>
      <c r="H100" s="228"/>
      <c r="I100" s="228"/>
      <c r="J100" s="228"/>
      <c r="K100" s="228"/>
      <c r="L100" s="228"/>
      <c r="M100" s="228"/>
      <c r="N100" s="228"/>
    </row>
    <row r="101" spans="2:14" ht="15.75">
      <c r="B101" s="8"/>
      <c r="C101" s="228"/>
      <c r="D101" s="228"/>
      <c r="E101" s="228"/>
      <c r="F101" s="228"/>
      <c r="G101" s="228"/>
      <c r="H101" s="228"/>
      <c r="I101" s="228"/>
      <c r="J101" s="228"/>
      <c r="K101" s="228"/>
      <c r="L101" s="228"/>
      <c r="M101" s="228"/>
      <c r="N101" s="228"/>
    </row>
    <row r="102" spans="2:12" ht="16.5" customHeight="1">
      <c r="B102" s="8"/>
      <c r="C102" s="14"/>
      <c r="D102" s="14"/>
      <c r="E102" s="14"/>
      <c r="F102" s="14"/>
      <c r="G102" s="14"/>
      <c r="H102" s="14"/>
      <c r="I102" s="14"/>
      <c r="J102" s="21"/>
      <c r="K102" s="21"/>
      <c r="L102" s="21"/>
    </row>
    <row r="103" spans="2:12" ht="15.75">
      <c r="B103" s="8"/>
      <c r="C103" s="14"/>
      <c r="D103" s="14"/>
      <c r="E103" s="14"/>
      <c r="F103" s="14"/>
      <c r="G103" s="14"/>
      <c r="H103" s="14"/>
      <c r="I103" s="14"/>
      <c r="J103" s="21"/>
      <c r="K103" s="21"/>
      <c r="L103" s="21"/>
    </row>
    <row r="104" spans="2:12" ht="15.75">
      <c r="B104" s="8"/>
      <c r="C104" s="14"/>
      <c r="D104" s="14"/>
      <c r="E104" s="14"/>
      <c r="F104" s="14"/>
      <c r="G104" s="14"/>
      <c r="H104" s="14"/>
      <c r="I104" s="14"/>
      <c r="J104" s="21"/>
      <c r="K104" s="21"/>
      <c r="L104" s="21"/>
    </row>
    <row r="105" spans="2:12" ht="15.75">
      <c r="B105" s="8"/>
      <c r="C105" s="14"/>
      <c r="D105" s="14"/>
      <c r="E105" s="14"/>
      <c r="F105" s="14"/>
      <c r="G105" s="14"/>
      <c r="H105" s="14"/>
      <c r="I105" s="14"/>
      <c r="J105" s="21"/>
      <c r="K105" s="21"/>
      <c r="L105" s="21"/>
    </row>
    <row r="106" spans="2:9" ht="15.75" customHeight="1">
      <c r="B106" s="11" t="s">
        <v>38</v>
      </c>
      <c r="C106" s="223" t="s">
        <v>37</v>
      </c>
      <c r="D106" s="223"/>
      <c r="E106" s="223"/>
      <c r="F106" s="223"/>
      <c r="G106" s="223"/>
      <c r="H106" s="223"/>
      <c r="I106" s="223"/>
    </row>
    <row r="107" spans="2:9" ht="31.5" customHeight="1">
      <c r="B107" s="7"/>
      <c r="C107" s="223" t="s">
        <v>27</v>
      </c>
      <c r="D107" s="223"/>
      <c r="E107" s="223"/>
      <c r="F107" s="223"/>
      <c r="G107" s="223"/>
      <c r="H107" s="223"/>
      <c r="I107" s="223"/>
    </row>
    <row r="108" spans="2:13" ht="15.75" customHeight="1">
      <c r="B108" s="7"/>
      <c r="C108" s="4"/>
      <c r="D108" s="14" t="s">
        <v>28</v>
      </c>
      <c r="E108" s="268" t="s">
        <v>56</v>
      </c>
      <c r="F108" s="268"/>
      <c r="G108" s="268"/>
      <c r="H108" s="268"/>
      <c r="I108" s="268"/>
      <c r="J108" s="268"/>
      <c r="K108" s="268"/>
      <c r="L108" s="268"/>
      <c r="M108" s="268"/>
    </row>
    <row r="109" spans="2:13" ht="15.75">
      <c r="B109" s="7"/>
      <c r="C109" s="4"/>
      <c r="D109" s="17"/>
      <c r="E109" s="17"/>
      <c r="F109" s="17"/>
      <c r="G109" s="17"/>
      <c r="H109" s="17"/>
      <c r="I109" s="17"/>
      <c r="J109" s="17"/>
      <c r="K109" s="17"/>
      <c r="L109" s="17"/>
      <c r="M109" s="17"/>
    </row>
    <row r="110" spans="2:14" ht="15.75">
      <c r="B110" s="7"/>
      <c r="C110" s="4"/>
      <c r="E110" s="4"/>
      <c r="F110" s="4"/>
      <c r="G110" s="4"/>
      <c r="H110" s="4"/>
      <c r="I110" s="4"/>
      <c r="J110" s="4"/>
      <c r="K110" s="4"/>
      <c r="L110" s="4"/>
      <c r="M110" s="4"/>
      <c r="N110" s="4"/>
    </row>
    <row r="111" spans="2:14" ht="15.75">
      <c r="B111" s="7"/>
      <c r="C111" s="4"/>
      <c r="D111" s="4"/>
      <c r="E111" s="4"/>
      <c r="F111" s="4"/>
      <c r="G111" s="4"/>
      <c r="H111" s="4"/>
      <c r="I111" s="4"/>
      <c r="J111" s="4"/>
      <c r="K111" s="4"/>
      <c r="L111" s="4"/>
      <c r="M111" s="4"/>
      <c r="N111" s="4"/>
    </row>
    <row r="112" spans="2:14" ht="15.75">
      <c r="B112" s="7"/>
      <c r="C112" s="4"/>
      <c r="D112" s="4"/>
      <c r="E112" s="4"/>
      <c r="F112" s="4"/>
      <c r="G112" s="4"/>
      <c r="H112" s="4"/>
      <c r="I112" s="4"/>
      <c r="J112" s="4"/>
      <c r="K112" s="4"/>
      <c r="L112" s="4"/>
      <c r="M112" s="4"/>
      <c r="N112" s="4"/>
    </row>
    <row r="113" spans="2:14" ht="15.75">
      <c r="B113" s="7"/>
      <c r="C113" s="4"/>
      <c r="D113" s="4"/>
      <c r="E113" s="4"/>
      <c r="F113" s="4"/>
      <c r="G113" s="4"/>
      <c r="H113" s="4"/>
      <c r="I113" s="4"/>
      <c r="J113" s="4"/>
      <c r="K113" s="4"/>
      <c r="L113" s="4"/>
      <c r="M113" s="4"/>
      <c r="N113" s="4"/>
    </row>
    <row r="114" spans="2:14" ht="40.5" customHeight="1">
      <c r="B114" s="7"/>
      <c r="C114" s="4"/>
      <c r="D114" s="4"/>
      <c r="E114" s="4"/>
      <c r="F114" s="4"/>
      <c r="G114" s="4"/>
      <c r="H114" s="4"/>
      <c r="I114" s="4"/>
      <c r="J114" s="4"/>
      <c r="K114" s="4"/>
      <c r="L114" s="4"/>
      <c r="M114" s="4"/>
      <c r="N114" s="4"/>
    </row>
    <row r="115" spans="2:14" ht="40.5" customHeight="1" thickBot="1">
      <c r="B115" s="7"/>
      <c r="C115" s="4"/>
      <c r="D115" s="4"/>
      <c r="E115" s="4"/>
      <c r="F115" s="4"/>
      <c r="G115" s="4"/>
      <c r="H115" s="4"/>
      <c r="I115" s="4"/>
      <c r="J115" s="4"/>
      <c r="K115" s="4"/>
      <c r="L115" s="4"/>
      <c r="M115" s="4"/>
      <c r="N115" s="4"/>
    </row>
    <row r="116" spans="2:12" ht="31.5" customHeight="1" thickBot="1">
      <c r="B116" s="11" t="s">
        <v>73</v>
      </c>
      <c r="C116" s="15" t="s">
        <v>55</v>
      </c>
      <c r="D116" s="15"/>
      <c r="E116" s="15"/>
      <c r="F116" s="15"/>
      <c r="G116" s="19"/>
      <c r="H116" s="265"/>
      <c r="I116" s="266"/>
      <c r="J116" s="266"/>
      <c r="K116" s="266"/>
      <c r="L116" s="267"/>
    </row>
    <row r="117" spans="2:9" ht="15.75">
      <c r="B117" s="7"/>
      <c r="C117" s="242"/>
      <c r="D117" s="242"/>
      <c r="E117" s="242"/>
      <c r="F117" s="242"/>
      <c r="G117" s="246"/>
      <c r="H117" s="246"/>
      <c r="I117" s="9"/>
    </row>
    <row r="118" spans="2:9" ht="15.75">
      <c r="B118" s="7"/>
      <c r="C118" s="242" t="s">
        <v>20</v>
      </c>
      <c r="D118" s="246"/>
      <c r="E118" s="17"/>
      <c r="F118" s="17"/>
      <c r="G118" s="17"/>
      <c r="H118" s="17"/>
      <c r="I118" s="17"/>
    </row>
    <row r="119" spans="2:9" ht="15.75">
      <c r="B119" s="7"/>
      <c r="C119" s="242"/>
      <c r="D119" s="242"/>
      <c r="E119" s="246"/>
      <c r="F119" s="246"/>
      <c r="G119" s="246"/>
      <c r="H119" s="246"/>
      <c r="I119" s="246"/>
    </row>
    <row r="120" spans="2:9" ht="15.75">
      <c r="B120" s="7"/>
      <c r="C120" s="9"/>
      <c r="D120" s="9"/>
      <c r="E120" s="20"/>
      <c r="F120" s="20"/>
      <c r="G120" s="20"/>
      <c r="H120" s="20"/>
      <c r="I120" s="20"/>
    </row>
    <row r="121" spans="2:9" ht="15.75">
      <c r="B121" s="7"/>
      <c r="C121" s="9"/>
      <c r="D121" s="9"/>
      <c r="E121" s="20"/>
      <c r="F121" s="20"/>
      <c r="G121" s="20"/>
      <c r="H121" s="20"/>
      <c r="I121" s="20"/>
    </row>
    <row r="122" spans="2:9" ht="15.75">
      <c r="B122" s="7"/>
      <c r="C122" s="9"/>
      <c r="D122" s="9"/>
      <c r="E122" s="20"/>
      <c r="F122" s="20"/>
      <c r="G122" s="20"/>
      <c r="H122" s="20"/>
      <c r="I122" s="20"/>
    </row>
    <row r="123" spans="2:9" ht="15.75">
      <c r="B123" s="7"/>
      <c r="C123" s="9"/>
      <c r="D123" s="9"/>
      <c r="E123" s="20"/>
      <c r="F123" s="20"/>
      <c r="G123" s="20"/>
      <c r="H123" s="20"/>
      <c r="I123" s="20"/>
    </row>
    <row r="124" spans="2:15" s="37" customFormat="1" ht="15.75" customHeight="1">
      <c r="B124" s="38">
        <v>8</v>
      </c>
      <c r="C124" s="247" t="s">
        <v>233</v>
      </c>
      <c r="D124" s="247"/>
      <c r="E124" s="247"/>
      <c r="F124" s="247"/>
      <c r="G124" s="247"/>
      <c r="H124" s="247"/>
      <c r="I124" s="247"/>
      <c r="J124" s="247"/>
      <c r="K124" s="247"/>
      <c r="L124" s="247"/>
      <c r="M124" s="247"/>
      <c r="N124" s="247"/>
      <c r="O124" s="194"/>
    </row>
    <row r="125" spans="2:15" s="37" customFormat="1" ht="15.75">
      <c r="B125" s="38"/>
      <c r="C125" s="247"/>
      <c r="D125" s="247"/>
      <c r="E125" s="247"/>
      <c r="F125" s="247"/>
      <c r="G125" s="247"/>
      <c r="H125" s="247"/>
      <c r="I125" s="247"/>
      <c r="J125" s="247"/>
      <c r="K125" s="247"/>
      <c r="L125" s="247"/>
      <c r="M125" s="247"/>
      <c r="N125" s="247"/>
      <c r="O125" s="194"/>
    </row>
    <row r="126" spans="2:15" s="37" customFormat="1" ht="15.75">
      <c r="B126" s="38"/>
      <c r="C126" s="247"/>
      <c r="D126" s="247"/>
      <c r="E126" s="247"/>
      <c r="F126" s="247"/>
      <c r="G126" s="247"/>
      <c r="H126" s="247"/>
      <c r="I126" s="247"/>
      <c r="J126" s="247"/>
      <c r="K126" s="247"/>
      <c r="L126" s="247"/>
      <c r="M126" s="247"/>
      <c r="N126" s="247"/>
      <c r="O126" s="194"/>
    </row>
    <row r="127" spans="2:15" s="37" customFormat="1" ht="59.25" customHeight="1">
      <c r="B127" s="38"/>
      <c r="C127" s="247"/>
      <c r="D127" s="247"/>
      <c r="E127" s="247"/>
      <c r="F127" s="247"/>
      <c r="G127" s="247"/>
      <c r="H127" s="247"/>
      <c r="I127" s="247"/>
      <c r="J127" s="247"/>
      <c r="K127" s="247"/>
      <c r="L127" s="247"/>
      <c r="M127" s="247"/>
      <c r="N127" s="247"/>
      <c r="O127" s="194"/>
    </row>
    <row r="128" spans="2:15" s="37" customFormat="1" ht="15.75">
      <c r="B128" s="38"/>
      <c r="C128" s="191"/>
      <c r="D128" s="191"/>
      <c r="E128" s="191"/>
      <c r="F128" s="191"/>
      <c r="G128" s="191"/>
      <c r="H128" s="191"/>
      <c r="I128" s="191"/>
      <c r="J128" s="191"/>
      <c r="K128" s="191"/>
      <c r="L128" s="191"/>
      <c r="M128" s="191"/>
      <c r="N128" s="191"/>
      <c r="O128" s="194"/>
    </row>
    <row r="129" spans="2:15" s="37" customFormat="1" ht="15.75">
      <c r="B129" s="38"/>
      <c r="C129" s="191"/>
      <c r="D129" s="191"/>
      <c r="E129" s="191"/>
      <c r="F129" s="191"/>
      <c r="G129" s="191"/>
      <c r="H129" s="191"/>
      <c r="I129" s="191"/>
      <c r="J129" s="191"/>
      <c r="K129" s="191"/>
      <c r="L129" s="191"/>
      <c r="M129" s="191"/>
      <c r="N129" s="191"/>
      <c r="O129" s="194"/>
    </row>
    <row r="130" spans="2:9" ht="15.75" customHeight="1">
      <c r="B130" s="234"/>
      <c r="C130" s="196" t="s">
        <v>29</v>
      </c>
      <c r="D130" s="193"/>
      <c r="E130" s="193"/>
      <c r="F130" s="193"/>
      <c r="G130" s="193"/>
      <c r="H130" s="193"/>
      <c r="I130" s="193"/>
    </row>
    <row r="131" spans="2:9" s="201" customFormat="1" ht="15.75" customHeight="1">
      <c r="B131" s="234"/>
      <c r="C131" s="199"/>
      <c r="D131" s="200"/>
      <c r="E131" s="200"/>
      <c r="F131" s="200"/>
      <c r="G131" s="200"/>
      <c r="H131" s="200"/>
      <c r="I131" s="200"/>
    </row>
    <row r="132" spans="2:11" s="201" customFormat="1" ht="15.75" customHeight="1">
      <c r="B132" s="234"/>
      <c r="C132" s="202" t="s">
        <v>226</v>
      </c>
      <c r="D132" s="203"/>
      <c r="E132" s="203"/>
      <c r="G132" s="202" t="s">
        <v>228</v>
      </c>
      <c r="I132" s="203"/>
      <c r="K132" s="202" t="s">
        <v>231</v>
      </c>
    </row>
    <row r="133" spans="2:11" s="201" customFormat="1" ht="15.75" customHeight="1">
      <c r="B133" s="234"/>
      <c r="C133" s="204" t="s">
        <v>236</v>
      </c>
      <c r="D133" s="205"/>
      <c r="E133" s="205"/>
      <c r="G133" s="207" t="s">
        <v>244</v>
      </c>
      <c r="I133" s="205"/>
      <c r="K133" s="202" t="s">
        <v>232</v>
      </c>
    </row>
    <row r="134" spans="2:11" s="201" customFormat="1" ht="15.75" customHeight="1">
      <c r="B134" s="234"/>
      <c r="C134" s="204" t="s">
        <v>237</v>
      </c>
      <c r="D134" s="205"/>
      <c r="E134" s="205"/>
      <c r="G134" s="204" t="s">
        <v>239</v>
      </c>
      <c r="I134" s="205"/>
      <c r="K134" s="204" t="s">
        <v>236</v>
      </c>
    </row>
    <row r="135" spans="2:11" s="201" customFormat="1" ht="15.75" customHeight="1">
      <c r="B135" s="234"/>
      <c r="C135" s="204" t="s">
        <v>30</v>
      </c>
      <c r="D135" s="205"/>
      <c r="E135" s="205"/>
      <c r="G135" s="204" t="s">
        <v>30</v>
      </c>
      <c r="I135" s="205"/>
      <c r="K135" s="204" t="s">
        <v>237</v>
      </c>
    </row>
    <row r="136" spans="2:11" s="201" customFormat="1" ht="15.75" customHeight="1">
      <c r="B136" s="234"/>
      <c r="C136" s="204" t="s">
        <v>238</v>
      </c>
      <c r="D136" s="205"/>
      <c r="E136" s="205"/>
      <c r="G136" s="204" t="s">
        <v>245</v>
      </c>
      <c r="I136" s="205"/>
      <c r="K136" s="204" t="s">
        <v>30</v>
      </c>
    </row>
    <row r="137" spans="2:11" s="201" customFormat="1" ht="12.75" customHeight="1">
      <c r="B137" s="234"/>
      <c r="C137" s="204"/>
      <c r="D137" s="206"/>
      <c r="E137" s="206"/>
      <c r="G137" s="204"/>
      <c r="I137" s="206"/>
      <c r="K137" s="204" t="s">
        <v>238</v>
      </c>
    </row>
    <row r="138" spans="2:11" s="201" customFormat="1" ht="15.75" customHeight="1">
      <c r="B138" s="205"/>
      <c r="C138" s="204" t="s">
        <v>241</v>
      </c>
      <c r="D138" s="205"/>
      <c r="E138" s="205"/>
      <c r="F138" s="204"/>
      <c r="G138" s="208" t="s">
        <v>240</v>
      </c>
      <c r="I138" s="205"/>
      <c r="J138" s="204"/>
      <c r="K138" s="204" t="s">
        <v>242</v>
      </c>
    </row>
    <row r="139" spans="2:9" s="201" customFormat="1" ht="15.75" customHeight="1">
      <c r="B139" s="205"/>
      <c r="C139" s="204" t="s">
        <v>227</v>
      </c>
      <c r="D139" s="205"/>
      <c r="E139" s="205"/>
      <c r="I139" s="205"/>
    </row>
    <row r="140" spans="2:9" s="201" customFormat="1" ht="15.75" customHeight="1">
      <c r="B140" s="205"/>
      <c r="C140" s="204"/>
      <c r="D140" s="205"/>
      <c r="E140" s="205"/>
      <c r="F140" s="205"/>
      <c r="G140" s="204"/>
      <c r="H140" s="205"/>
      <c r="I140" s="205"/>
    </row>
    <row r="141" spans="2:9" s="201" customFormat="1" ht="47.25" customHeight="1">
      <c r="B141" s="261" t="s">
        <v>31</v>
      </c>
      <c r="C141" s="261"/>
      <c r="D141" s="261"/>
      <c r="E141" s="261"/>
      <c r="F141" s="261"/>
      <c r="G141" s="261"/>
      <c r="H141" s="261"/>
      <c r="I141" s="261"/>
    </row>
    <row r="142" spans="2:9" ht="16.5" thickBot="1">
      <c r="B142" s="7"/>
      <c r="C142" s="257"/>
      <c r="D142" s="257"/>
      <c r="E142" s="257"/>
      <c r="F142" s="257"/>
      <c r="G142" s="257"/>
      <c r="H142" s="257"/>
      <c r="I142" s="257"/>
    </row>
    <row r="143" spans="2:9" ht="16.5" thickTop="1">
      <c r="B143" s="16"/>
      <c r="C143" s="262"/>
      <c r="D143" s="263"/>
      <c r="E143" s="263"/>
      <c r="F143" s="263"/>
      <c r="G143" s="263"/>
      <c r="H143" s="263"/>
      <c r="I143" s="264"/>
    </row>
    <row r="144" spans="2:9" ht="15.75" customHeight="1">
      <c r="B144" s="16"/>
      <c r="C144" s="259" t="s">
        <v>32</v>
      </c>
      <c r="D144" s="229"/>
      <c r="E144" s="229"/>
      <c r="F144" s="229"/>
      <c r="G144" s="229"/>
      <c r="H144" s="229"/>
      <c r="I144" s="260"/>
    </row>
    <row r="145" spans="2:9" ht="16.5" thickBot="1">
      <c r="B145" s="16"/>
      <c r="C145" s="253" t="s">
        <v>33</v>
      </c>
      <c r="D145" s="233"/>
      <c r="E145" s="233"/>
      <c r="F145" s="254" t="s">
        <v>2</v>
      </c>
      <c r="G145" s="254"/>
      <c r="H145" s="237"/>
      <c r="I145" s="255"/>
    </row>
    <row r="146" spans="2:9" ht="16.5" thickBot="1">
      <c r="B146" s="16"/>
      <c r="C146" s="253" t="s">
        <v>34</v>
      </c>
      <c r="D146" s="233"/>
      <c r="E146" s="233"/>
      <c r="F146" s="254" t="s">
        <v>2</v>
      </c>
      <c r="G146" s="254"/>
      <c r="H146" s="237"/>
      <c r="I146" s="255"/>
    </row>
    <row r="147" spans="2:9" ht="16.5" thickBot="1">
      <c r="B147" s="16"/>
      <c r="C147" s="256"/>
      <c r="D147" s="257"/>
      <c r="E147" s="257"/>
      <c r="F147" s="257"/>
      <c r="G147" s="257"/>
      <c r="H147" s="257"/>
      <c r="I147" s="258"/>
    </row>
    <row r="148" ht="13.5" thickTop="1"/>
  </sheetData>
  <sheetProtection/>
  <mergeCells count="148">
    <mergeCell ref="A77:B77"/>
    <mergeCell ref="C74:N74"/>
    <mergeCell ref="A75:B75"/>
    <mergeCell ref="C68:N73"/>
    <mergeCell ref="A70:B70"/>
    <mergeCell ref="A71:B71"/>
    <mergeCell ref="B12:F12"/>
    <mergeCell ref="B13:F13"/>
    <mergeCell ref="B18:F18"/>
    <mergeCell ref="B19:F19"/>
    <mergeCell ref="K19:N19"/>
    <mergeCell ref="B17:F17"/>
    <mergeCell ref="K17:N17"/>
    <mergeCell ref="K12:N12"/>
    <mergeCell ref="K13:N13"/>
    <mergeCell ref="K14:N14"/>
    <mergeCell ref="B130:B137"/>
    <mergeCell ref="C143:I143"/>
    <mergeCell ref="C118:D118"/>
    <mergeCell ref="H116:L116"/>
    <mergeCell ref="C106:I106"/>
    <mergeCell ref="C107:I107"/>
    <mergeCell ref="E108:M108"/>
    <mergeCell ref="C117:F117"/>
    <mergeCell ref="G117:H117"/>
    <mergeCell ref="C119:D119"/>
    <mergeCell ref="C144:I144"/>
    <mergeCell ref="C145:E145"/>
    <mergeCell ref="F145:G145"/>
    <mergeCell ref="H145:I145"/>
    <mergeCell ref="C142:I142"/>
    <mergeCell ref="B141:I141"/>
    <mergeCell ref="C146:E146"/>
    <mergeCell ref="F146:G146"/>
    <mergeCell ref="H146:I146"/>
    <mergeCell ref="C147:E147"/>
    <mergeCell ref="F147:G147"/>
    <mergeCell ref="H147:I147"/>
    <mergeCell ref="C124:N127"/>
    <mergeCell ref="C99:N101"/>
    <mergeCell ref="A76:B76"/>
    <mergeCell ref="C76:N76"/>
    <mergeCell ref="C77:N77"/>
    <mergeCell ref="A1:C2"/>
    <mergeCell ref="I86:J86"/>
    <mergeCell ref="C95:I95"/>
    <mergeCell ref="A78:B78"/>
    <mergeCell ref="C78:N78"/>
    <mergeCell ref="C75:N75"/>
    <mergeCell ref="A72:B72"/>
    <mergeCell ref="A73:B73"/>
    <mergeCell ref="O68:O69"/>
    <mergeCell ref="A68:B69"/>
    <mergeCell ref="E119:I119"/>
    <mergeCell ref="A81:B81"/>
    <mergeCell ref="C81:N81"/>
    <mergeCell ref="C87:N87"/>
    <mergeCell ref="A74:B74"/>
    <mergeCell ref="A56:B56"/>
    <mergeCell ref="C56:G56"/>
    <mergeCell ref="H56:J56"/>
    <mergeCell ref="K56:N56"/>
    <mergeCell ref="O58:O64"/>
    <mergeCell ref="A67:B67"/>
    <mergeCell ref="C67:N67"/>
    <mergeCell ref="A57:B57"/>
    <mergeCell ref="C57:N57"/>
    <mergeCell ref="C55:E55"/>
    <mergeCell ref="F55:L55"/>
    <mergeCell ref="M55:N55"/>
    <mergeCell ref="A53:B53"/>
    <mergeCell ref="C53:N53"/>
    <mergeCell ref="C54:E54"/>
    <mergeCell ref="F54:L54"/>
    <mergeCell ref="M54:N54"/>
    <mergeCell ref="A54:B55"/>
    <mergeCell ref="A42:B42"/>
    <mergeCell ref="C42:I42"/>
    <mergeCell ref="J42:O42"/>
    <mergeCell ref="A43:B43"/>
    <mergeCell ref="C43:O43"/>
    <mergeCell ref="A52:B52"/>
    <mergeCell ref="C52:N52"/>
    <mergeCell ref="A40:B40"/>
    <mergeCell ref="C40:I40"/>
    <mergeCell ref="J40:O40"/>
    <mergeCell ref="A41:B41"/>
    <mergeCell ref="C41:I41"/>
    <mergeCell ref="J41:O41"/>
    <mergeCell ref="A37:I37"/>
    <mergeCell ref="J37:O37"/>
    <mergeCell ref="A38:I38"/>
    <mergeCell ref="J38:O38"/>
    <mergeCell ref="A39:B39"/>
    <mergeCell ref="C39:I39"/>
    <mergeCell ref="J39:O39"/>
    <mergeCell ref="B34:D34"/>
    <mergeCell ref="E34:M34"/>
    <mergeCell ref="N34:O34"/>
    <mergeCell ref="A35:D35"/>
    <mergeCell ref="E35:O35"/>
    <mergeCell ref="A36:O36"/>
    <mergeCell ref="B32:D32"/>
    <mergeCell ref="E32:M32"/>
    <mergeCell ref="N32:O32"/>
    <mergeCell ref="B33:D33"/>
    <mergeCell ref="E33:M33"/>
    <mergeCell ref="N33:O33"/>
    <mergeCell ref="B30:D30"/>
    <mergeCell ref="E30:M30"/>
    <mergeCell ref="N30:O30"/>
    <mergeCell ref="B31:D31"/>
    <mergeCell ref="E31:M31"/>
    <mergeCell ref="N31:O31"/>
    <mergeCell ref="C97:I97"/>
    <mergeCell ref="B26:F26"/>
    <mergeCell ref="G26:M26"/>
    <mergeCell ref="N26:O26"/>
    <mergeCell ref="C96:N96"/>
    <mergeCell ref="B27:F27"/>
    <mergeCell ref="G27:O27"/>
    <mergeCell ref="B28:F28"/>
    <mergeCell ref="G28:O28"/>
    <mergeCell ref="B29:O29"/>
    <mergeCell ref="B14:F14"/>
    <mergeCell ref="B15:F15"/>
    <mergeCell ref="B16:F16"/>
    <mergeCell ref="B25:F25"/>
    <mergeCell ref="G25:M25"/>
    <mergeCell ref="N25:O25"/>
    <mergeCell ref="K15:N15"/>
    <mergeCell ref="K16:N16"/>
    <mergeCell ref="K18:N18"/>
    <mergeCell ref="A6:O6"/>
    <mergeCell ref="A7:O7"/>
    <mergeCell ref="A8:H8"/>
    <mergeCell ref="I8:K8"/>
    <mergeCell ref="L8:O8"/>
    <mergeCell ref="B11:D11"/>
    <mergeCell ref="B24:F24"/>
    <mergeCell ref="G24:M24"/>
    <mergeCell ref="N24:O24"/>
    <mergeCell ref="B22:F22"/>
    <mergeCell ref="G22:M22"/>
    <mergeCell ref="N22:O22"/>
    <mergeCell ref="B23:F23"/>
    <mergeCell ref="G23:M23"/>
    <mergeCell ref="N23:O23"/>
  </mergeCells>
  <hyperlinks>
    <hyperlink ref="C54:E54" location="'Table 1 Summer Demand'!Print_Area" display="table 1"/>
    <hyperlink ref="F54:L54" location="'Table 2 Winter Demand'!A1" display="table 2"/>
    <hyperlink ref="M54:N54" location="'Table 3 Energy Requirements'!A1" display="table 3"/>
    <hyperlink ref="J97" location="'Table 4 Resource Descriptions'!A1" display="table 4"/>
    <hyperlink ref="K97" location="'Table 5 SummerResource Forecast'!A1" display="table 5"/>
  </hyperlinks>
  <printOptions/>
  <pageMargins left="0.5" right="0.5" top="1.5" bottom="0.3" header="0.5" footer="0.41"/>
  <pageSetup fitToHeight="3" fitToWidth="1" horizontalDpi="600" verticalDpi="600" orientation="portrait" scale="61" r:id="rId3"/>
  <headerFooter alignWithMargins="0">
    <oddHeader>&amp;L&amp;G</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R57"/>
  <sheetViews>
    <sheetView zoomScalePageLayoutView="0" workbookViewId="0" topLeftCell="A1">
      <pane xSplit="6" ySplit="5" topLeftCell="G6" activePane="bottomRight" state="frozen"/>
      <selection pane="topLeft" activeCell="A1" sqref="A1"/>
      <selection pane="topRight" activeCell="E1" sqref="E1"/>
      <selection pane="bottomLeft" activeCell="A12" sqref="A12"/>
      <selection pane="bottomRight" activeCell="B3" sqref="B3"/>
    </sheetView>
  </sheetViews>
  <sheetFormatPr defaultColWidth="9.140625" defaultRowHeight="12.75"/>
  <cols>
    <col min="1" max="1" width="31.7109375" style="54" bestFit="1" customWidth="1"/>
    <col min="2" max="2" width="12.7109375" style="54" customWidth="1"/>
    <col min="3" max="3" width="11.57421875" style="54" customWidth="1"/>
    <col min="4" max="4" width="28.28125" style="55" bestFit="1" customWidth="1"/>
    <col min="5" max="5" width="12.57421875" style="54" customWidth="1"/>
    <col min="6" max="6" width="8.140625" style="54" customWidth="1"/>
    <col min="7" max="7" width="9.140625" style="54" customWidth="1"/>
    <col min="8" max="8" width="8.7109375" style="54" bestFit="1" customWidth="1"/>
    <col min="9" max="9" width="7.28125" style="54" customWidth="1"/>
    <col min="10" max="15" width="8.7109375" style="54" bestFit="1" customWidth="1"/>
    <col min="16" max="16" width="8.7109375" style="54" customWidth="1"/>
    <col min="17" max="17" width="9.7109375" style="54" customWidth="1"/>
    <col min="18" max="18" width="8.7109375" style="24" customWidth="1"/>
    <col min="19" max="16384" width="9.140625" style="24" customWidth="1"/>
  </cols>
  <sheetData>
    <row r="1" spans="1:5" ht="28.5" customHeight="1">
      <c r="A1" s="56" t="s">
        <v>39</v>
      </c>
      <c r="B1" s="56"/>
      <c r="C1" s="56"/>
      <c r="D1" s="57"/>
      <c r="E1" s="58"/>
    </row>
    <row r="2" spans="1:5" ht="25.5">
      <c r="A2" s="56" t="s">
        <v>81</v>
      </c>
      <c r="B2" s="56"/>
      <c r="C2" s="56"/>
      <c r="D2" s="147"/>
      <c r="E2" s="56" t="s">
        <v>202</v>
      </c>
    </row>
    <row r="3" spans="1:5" ht="42" customHeight="1">
      <c r="A3" s="56" t="s">
        <v>40</v>
      </c>
      <c r="B3" s="56"/>
      <c r="C3" s="56"/>
      <c r="D3" s="85"/>
      <c r="E3" s="56" t="s">
        <v>203</v>
      </c>
    </row>
    <row r="4" spans="1:5" ht="25.5">
      <c r="A4" s="59" t="s">
        <v>84</v>
      </c>
      <c r="B4" s="59"/>
      <c r="C4" s="59"/>
      <c r="D4" s="57"/>
      <c r="E4" s="56"/>
    </row>
    <row r="5" spans="1:18" ht="114.75">
      <c r="A5" s="60" t="s">
        <v>41</v>
      </c>
      <c r="B5" s="60" t="s">
        <v>155</v>
      </c>
      <c r="C5" s="60" t="s">
        <v>156</v>
      </c>
      <c r="D5" s="61" t="s">
        <v>121</v>
      </c>
      <c r="E5" s="60" t="s">
        <v>43</v>
      </c>
      <c r="F5" s="60" t="s">
        <v>44</v>
      </c>
      <c r="G5" s="60" t="s">
        <v>45</v>
      </c>
      <c r="H5" s="60" t="s">
        <v>76</v>
      </c>
      <c r="I5" s="60" t="s">
        <v>77</v>
      </c>
      <c r="J5" s="153" t="s">
        <v>78</v>
      </c>
      <c r="K5" s="60" t="s">
        <v>79</v>
      </c>
      <c r="L5" s="60" t="s">
        <v>65</v>
      </c>
      <c r="M5" s="60" t="s">
        <v>80</v>
      </c>
      <c r="N5" s="60" t="s">
        <v>83</v>
      </c>
      <c r="O5" s="60" t="s">
        <v>87</v>
      </c>
      <c r="P5" s="60" t="s">
        <v>118</v>
      </c>
      <c r="Q5" s="60" t="s">
        <v>157</v>
      </c>
      <c r="R5" s="34"/>
    </row>
    <row r="6" spans="1:18" s="146" customFormat="1" ht="12.75">
      <c r="A6" s="139"/>
      <c r="B6" s="139"/>
      <c r="C6" s="139"/>
      <c r="D6" s="139"/>
      <c r="E6" s="139"/>
      <c r="F6" s="140"/>
      <c r="G6" s="139"/>
      <c r="H6" s="141"/>
      <c r="I6" s="140"/>
      <c r="J6" s="141"/>
      <c r="K6" s="142"/>
      <c r="L6" s="142"/>
      <c r="M6" s="141"/>
      <c r="N6" s="142"/>
      <c r="O6" s="142"/>
      <c r="P6" s="142"/>
      <c r="Q6" s="142"/>
      <c r="R6" s="145"/>
    </row>
    <row r="7" spans="1:18" s="23" customFormat="1" ht="12.75">
      <c r="A7" s="139"/>
      <c r="B7" s="139"/>
      <c r="C7" s="139"/>
      <c r="D7" s="139"/>
      <c r="E7" s="139"/>
      <c r="F7" s="140"/>
      <c r="G7" s="139"/>
      <c r="H7" s="141"/>
      <c r="I7" s="140"/>
      <c r="J7" s="141"/>
      <c r="K7" s="142"/>
      <c r="L7" s="142"/>
      <c r="M7" s="141"/>
      <c r="N7" s="142"/>
      <c r="O7" s="142"/>
      <c r="P7" s="142"/>
      <c r="Q7" s="142"/>
      <c r="R7" s="25"/>
    </row>
    <row r="8" spans="1:18" s="23" customFormat="1" ht="12.75">
      <c r="A8" s="139"/>
      <c r="B8" s="139"/>
      <c r="C8" s="139"/>
      <c r="D8" s="139"/>
      <c r="E8" s="139"/>
      <c r="F8" s="140"/>
      <c r="G8" s="139"/>
      <c r="H8" s="141"/>
      <c r="I8" s="140"/>
      <c r="J8" s="141"/>
      <c r="K8" s="142"/>
      <c r="L8" s="142"/>
      <c r="M8" s="141"/>
      <c r="N8" s="142"/>
      <c r="O8" s="142"/>
      <c r="P8" s="142"/>
      <c r="Q8" s="142"/>
      <c r="R8" s="25"/>
    </row>
    <row r="9" spans="1:18" s="23" customFormat="1" ht="12.75">
      <c r="A9" s="139"/>
      <c r="B9" s="139"/>
      <c r="C9" s="139"/>
      <c r="D9" s="139"/>
      <c r="E9" s="139"/>
      <c r="F9" s="140"/>
      <c r="G9" s="139"/>
      <c r="H9" s="141"/>
      <c r="I9" s="140"/>
      <c r="J9" s="141"/>
      <c r="K9" s="142"/>
      <c r="L9" s="142"/>
      <c r="M9" s="141"/>
      <c r="N9" s="142"/>
      <c r="O9" s="142"/>
      <c r="P9" s="142"/>
      <c r="Q9" s="142"/>
      <c r="R9" s="25"/>
    </row>
    <row r="10" spans="1:18" s="23" customFormat="1" ht="12.75">
      <c r="A10" s="139"/>
      <c r="B10" s="139"/>
      <c r="C10" s="139"/>
      <c r="D10" s="139"/>
      <c r="E10" s="139"/>
      <c r="F10" s="140"/>
      <c r="G10" s="139"/>
      <c r="H10" s="141"/>
      <c r="I10" s="140"/>
      <c r="J10" s="141"/>
      <c r="K10" s="142"/>
      <c r="L10" s="142"/>
      <c r="M10" s="141"/>
      <c r="N10" s="142"/>
      <c r="O10" s="142"/>
      <c r="P10" s="142"/>
      <c r="Q10" s="142"/>
      <c r="R10" s="25"/>
    </row>
    <row r="11" spans="1:18" s="23" customFormat="1" ht="12.75">
      <c r="A11" s="139"/>
      <c r="B11" s="139"/>
      <c r="C11" s="139"/>
      <c r="D11" s="139"/>
      <c r="E11" s="139"/>
      <c r="F11" s="140"/>
      <c r="G11" s="139"/>
      <c r="H11" s="141"/>
      <c r="I11" s="140"/>
      <c r="J11" s="141"/>
      <c r="K11" s="142"/>
      <c r="L11" s="142"/>
      <c r="M11" s="141"/>
      <c r="N11" s="142"/>
      <c r="O11" s="142"/>
      <c r="P11" s="142"/>
      <c r="Q11" s="142"/>
      <c r="R11" s="25"/>
    </row>
    <row r="12" spans="1:18" s="23" customFormat="1" ht="12.75">
      <c r="A12" s="139"/>
      <c r="B12" s="139"/>
      <c r="C12" s="139"/>
      <c r="D12" s="139"/>
      <c r="E12" s="139"/>
      <c r="F12" s="140"/>
      <c r="G12" s="139"/>
      <c r="H12" s="141"/>
      <c r="I12" s="140"/>
      <c r="J12" s="141"/>
      <c r="K12" s="142"/>
      <c r="L12" s="142"/>
      <c r="M12" s="141"/>
      <c r="N12" s="142"/>
      <c r="O12" s="142"/>
      <c r="P12" s="142"/>
      <c r="Q12" s="142"/>
      <c r="R12" s="25"/>
    </row>
    <row r="13" spans="1:18" s="23" customFormat="1" ht="12.75">
      <c r="A13" s="139"/>
      <c r="B13" s="139"/>
      <c r="C13" s="139"/>
      <c r="D13" s="139"/>
      <c r="E13" s="139"/>
      <c r="F13" s="140"/>
      <c r="G13" s="139"/>
      <c r="H13" s="141"/>
      <c r="I13" s="140"/>
      <c r="J13" s="141"/>
      <c r="K13" s="142"/>
      <c r="L13" s="142"/>
      <c r="M13" s="141"/>
      <c r="N13" s="142"/>
      <c r="O13" s="142"/>
      <c r="P13" s="142"/>
      <c r="Q13" s="142"/>
      <c r="R13" s="25"/>
    </row>
    <row r="14" spans="1:18" s="23" customFormat="1" ht="12.75">
      <c r="A14" s="139"/>
      <c r="B14" s="139"/>
      <c r="C14" s="139"/>
      <c r="D14" s="139"/>
      <c r="E14" s="139"/>
      <c r="F14" s="140"/>
      <c r="G14" s="139"/>
      <c r="H14" s="141"/>
      <c r="I14" s="140"/>
      <c r="J14" s="141"/>
      <c r="K14" s="142"/>
      <c r="L14" s="142"/>
      <c r="M14" s="141"/>
      <c r="N14" s="142"/>
      <c r="O14" s="142"/>
      <c r="P14" s="142"/>
      <c r="Q14" s="142"/>
      <c r="R14" s="25"/>
    </row>
    <row r="15" spans="1:18" s="23" customFormat="1" ht="12.75">
      <c r="A15" s="139"/>
      <c r="B15" s="139"/>
      <c r="C15" s="139"/>
      <c r="D15" s="139"/>
      <c r="E15" s="139"/>
      <c r="F15" s="140"/>
      <c r="G15" s="139"/>
      <c r="H15" s="141"/>
      <c r="I15" s="140"/>
      <c r="J15" s="141"/>
      <c r="K15" s="142"/>
      <c r="L15" s="142"/>
      <c r="M15" s="141"/>
      <c r="N15" s="142"/>
      <c r="O15" s="142"/>
      <c r="P15" s="142"/>
      <c r="Q15" s="142"/>
      <c r="R15" s="25"/>
    </row>
    <row r="16" spans="1:18" s="23" customFormat="1" ht="12.75">
      <c r="A16" s="139"/>
      <c r="B16" s="139"/>
      <c r="C16" s="139"/>
      <c r="D16" s="139"/>
      <c r="E16" s="139"/>
      <c r="F16" s="140"/>
      <c r="G16" s="139"/>
      <c r="H16" s="141"/>
      <c r="I16" s="140"/>
      <c r="J16" s="141"/>
      <c r="K16" s="142"/>
      <c r="L16" s="142"/>
      <c r="M16" s="141"/>
      <c r="N16" s="142"/>
      <c r="O16" s="142"/>
      <c r="P16" s="142"/>
      <c r="Q16" s="142"/>
      <c r="R16" s="25"/>
    </row>
    <row r="17" spans="1:18" s="23" customFormat="1" ht="12.75">
      <c r="A17" s="139"/>
      <c r="B17" s="139"/>
      <c r="C17" s="139"/>
      <c r="D17" s="139"/>
      <c r="E17" s="139"/>
      <c r="F17" s="140"/>
      <c r="G17" s="139"/>
      <c r="H17" s="141"/>
      <c r="I17" s="140"/>
      <c r="J17" s="141"/>
      <c r="K17" s="142"/>
      <c r="L17" s="142"/>
      <c r="M17" s="141"/>
      <c r="N17" s="142"/>
      <c r="O17" s="142"/>
      <c r="P17" s="142"/>
      <c r="Q17" s="142"/>
      <c r="R17" s="25"/>
    </row>
    <row r="18" spans="1:18" s="23" customFormat="1" ht="12.75">
      <c r="A18" s="139"/>
      <c r="B18" s="139"/>
      <c r="C18" s="139"/>
      <c r="D18" s="139"/>
      <c r="E18" s="139"/>
      <c r="F18" s="140"/>
      <c r="G18" s="139"/>
      <c r="H18" s="141"/>
      <c r="I18" s="140"/>
      <c r="J18" s="141"/>
      <c r="K18" s="142"/>
      <c r="L18" s="142"/>
      <c r="M18" s="141"/>
      <c r="N18" s="142"/>
      <c r="O18" s="142"/>
      <c r="P18" s="142"/>
      <c r="Q18" s="142"/>
      <c r="R18" s="25"/>
    </row>
    <row r="19" spans="1:18" s="23" customFormat="1" ht="12.75">
      <c r="A19" s="139"/>
      <c r="B19" s="139"/>
      <c r="C19" s="139"/>
      <c r="D19" s="139"/>
      <c r="E19" s="139"/>
      <c r="F19" s="140"/>
      <c r="G19" s="139"/>
      <c r="H19" s="141"/>
      <c r="I19" s="140"/>
      <c r="J19" s="141"/>
      <c r="K19" s="142"/>
      <c r="L19" s="142"/>
      <c r="M19" s="141"/>
      <c r="N19" s="142"/>
      <c r="O19" s="142"/>
      <c r="P19" s="142"/>
      <c r="Q19" s="142"/>
      <c r="R19" s="25"/>
    </row>
    <row r="20" spans="1:18" s="23" customFormat="1" ht="12.75">
      <c r="A20" s="139"/>
      <c r="B20" s="139"/>
      <c r="C20" s="139"/>
      <c r="D20" s="139"/>
      <c r="E20" s="139"/>
      <c r="F20" s="140"/>
      <c r="G20" s="139"/>
      <c r="H20" s="141"/>
      <c r="I20" s="140"/>
      <c r="J20" s="141"/>
      <c r="K20" s="142"/>
      <c r="L20" s="142"/>
      <c r="M20" s="141"/>
      <c r="N20" s="142"/>
      <c r="O20" s="142"/>
      <c r="P20" s="142"/>
      <c r="Q20" s="142"/>
      <c r="R20" s="25"/>
    </row>
    <row r="21" spans="1:18" s="23" customFormat="1" ht="12.75">
      <c r="A21" s="139"/>
      <c r="B21" s="139"/>
      <c r="C21" s="139"/>
      <c r="D21" s="139"/>
      <c r="E21" s="139"/>
      <c r="F21" s="140"/>
      <c r="G21" s="139"/>
      <c r="H21" s="141"/>
      <c r="I21" s="140"/>
      <c r="J21" s="141"/>
      <c r="K21" s="142"/>
      <c r="L21" s="142"/>
      <c r="M21" s="141"/>
      <c r="N21" s="142"/>
      <c r="O21" s="142"/>
      <c r="P21" s="142"/>
      <c r="Q21" s="142"/>
      <c r="R21" s="25"/>
    </row>
    <row r="22" spans="1:18" s="23" customFormat="1" ht="12.75">
      <c r="A22" s="139"/>
      <c r="B22" s="139"/>
      <c r="C22" s="139"/>
      <c r="D22" s="139"/>
      <c r="E22" s="139"/>
      <c r="F22" s="140"/>
      <c r="G22" s="139"/>
      <c r="H22" s="141"/>
      <c r="I22" s="140"/>
      <c r="J22" s="141"/>
      <c r="K22" s="142"/>
      <c r="L22" s="142"/>
      <c r="M22" s="141"/>
      <c r="N22" s="142"/>
      <c r="O22" s="142"/>
      <c r="P22" s="142"/>
      <c r="Q22" s="142"/>
      <c r="R22" s="25"/>
    </row>
    <row r="23" spans="1:18" s="23" customFormat="1" ht="12.75">
      <c r="A23" s="139"/>
      <c r="B23" s="139"/>
      <c r="C23" s="139"/>
      <c r="D23" s="139"/>
      <c r="E23" s="139"/>
      <c r="F23" s="140"/>
      <c r="G23" s="139"/>
      <c r="H23" s="141"/>
      <c r="I23" s="140"/>
      <c r="J23" s="141"/>
      <c r="K23" s="142"/>
      <c r="L23" s="142"/>
      <c r="M23" s="141"/>
      <c r="N23" s="142"/>
      <c r="O23" s="142"/>
      <c r="P23" s="142"/>
      <c r="Q23" s="142"/>
      <c r="R23" s="25"/>
    </row>
    <row r="24" spans="1:18" s="23" customFormat="1" ht="12.75">
      <c r="A24" s="139"/>
      <c r="B24" s="139"/>
      <c r="C24" s="139"/>
      <c r="D24" s="139"/>
      <c r="E24" s="139"/>
      <c r="F24" s="140"/>
      <c r="G24" s="139"/>
      <c r="H24" s="141"/>
      <c r="I24" s="140"/>
      <c r="J24" s="141"/>
      <c r="K24" s="142"/>
      <c r="L24" s="142"/>
      <c r="M24" s="141"/>
      <c r="N24" s="142"/>
      <c r="O24" s="142"/>
      <c r="P24" s="142"/>
      <c r="Q24" s="142"/>
      <c r="R24" s="25"/>
    </row>
    <row r="25" spans="1:18" s="23" customFormat="1" ht="12.75">
      <c r="A25" s="139"/>
      <c r="B25" s="139"/>
      <c r="C25" s="139"/>
      <c r="D25" s="139"/>
      <c r="E25" s="139"/>
      <c r="F25" s="140"/>
      <c r="G25" s="139"/>
      <c r="H25" s="141"/>
      <c r="I25" s="140"/>
      <c r="J25" s="141"/>
      <c r="K25" s="142"/>
      <c r="L25" s="142"/>
      <c r="M25" s="141"/>
      <c r="N25" s="142"/>
      <c r="O25" s="142"/>
      <c r="P25" s="142"/>
      <c r="Q25" s="142"/>
      <c r="R25" s="25"/>
    </row>
    <row r="26" spans="1:18" s="23" customFormat="1" ht="12.75">
      <c r="A26" s="139"/>
      <c r="B26" s="139"/>
      <c r="C26" s="139"/>
      <c r="D26" s="139"/>
      <c r="E26" s="139"/>
      <c r="F26" s="140"/>
      <c r="G26" s="139"/>
      <c r="H26" s="141"/>
      <c r="I26" s="140"/>
      <c r="J26" s="141"/>
      <c r="K26" s="142"/>
      <c r="L26" s="142"/>
      <c r="M26" s="141"/>
      <c r="N26" s="142"/>
      <c r="O26" s="142"/>
      <c r="P26" s="142"/>
      <c r="Q26" s="142"/>
      <c r="R26" s="25"/>
    </row>
    <row r="27" spans="1:18" s="23" customFormat="1" ht="12" customHeight="1">
      <c r="A27" s="139"/>
      <c r="B27" s="139"/>
      <c r="C27" s="139"/>
      <c r="D27" s="139"/>
      <c r="E27" s="139"/>
      <c r="F27" s="140"/>
      <c r="G27" s="139"/>
      <c r="H27" s="141"/>
      <c r="I27" s="140"/>
      <c r="J27" s="141"/>
      <c r="K27" s="142"/>
      <c r="L27" s="142"/>
      <c r="M27" s="141"/>
      <c r="N27" s="142"/>
      <c r="O27" s="142"/>
      <c r="P27" s="142"/>
      <c r="Q27" s="142"/>
      <c r="R27" s="25"/>
    </row>
    <row r="28" spans="1:18" s="23" customFormat="1" ht="12.75">
      <c r="A28" s="139"/>
      <c r="B28" s="139"/>
      <c r="C28" s="139"/>
      <c r="D28" s="139"/>
      <c r="E28" s="139"/>
      <c r="F28" s="140"/>
      <c r="G28" s="139"/>
      <c r="H28" s="141"/>
      <c r="I28" s="140"/>
      <c r="J28" s="141"/>
      <c r="K28" s="142"/>
      <c r="L28" s="142"/>
      <c r="M28" s="141"/>
      <c r="N28" s="142"/>
      <c r="O28" s="142"/>
      <c r="P28" s="142"/>
      <c r="Q28" s="142"/>
      <c r="R28" s="25"/>
    </row>
    <row r="29" spans="1:18" s="23" customFormat="1" ht="12.75">
      <c r="A29" s="139"/>
      <c r="B29" s="139"/>
      <c r="C29" s="139"/>
      <c r="D29" s="139"/>
      <c r="E29" s="139"/>
      <c r="F29" s="140"/>
      <c r="G29" s="139"/>
      <c r="H29" s="141"/>
      <c r="I29" s="140"/>
      <c r="J29" s="141"/>
      <c r="K29" s="142"/>
      <c r="L29" s="142"/>
      <c r="M29" s="141"/>
      <c r="N29" s="142"/>
      <c r="O29" s="142"/>
      <c r="P29" s="142"/>
      <c r="Q29" s="142"/>
      <c r="R29" s="25"/>
    </row>
    <row r="30" spans="1:18" s="23" customFormat="1" ht="12.75">
      <c r="A30" s="139"/>
      <c r="B30" s="139"/>
      <c r="C30" s="139"/>
      <c r="D30" s="139"/>
      <c r="E30" s="139"/>
      <c r="F30" s="140"/>
      <c r="G30" s="139"/>
      <c r="H30" s="141"/>
      <c r="I30" s="140"/>
      <c r="J30" s="141"/>
      <c r="K30" s="142"/>
      <c r="L30" s="142"/>
      <c r="M30" s="141"/>
      <c r="N30" s="142"/>
      <c r="O30" s="142"/>
      <c r="P30" s="142"/>
      <c r="Q30" s="142"/>
      <c r="R30" s="25"/>
    </row>
    <row r="31" spans="1:18" s="23" customFormat="1" ht="12.75">
      <c r="A31" s="139"/>
      <c r="B31" s="139"/>
      <c r="C31" s="139"/>
      <c r="D31" s="139"/>
      <c r="E31" s="139"/>
      <c r="F31" s="140"/>
      <c r="G31" s="139"/>
      <c r="H31" s="141"/>
      <c r="I31" s="140"/>
      <c r="J31" s="141"/>
      <c r="K31" s="142"/>
      <c r="L31" s="142"/>
      <c r="M31" s="141"/>
      <c r="N31" s="142"/>
      <c r="O31" s="142"/>
      <c r="P31" s="142"/>
      <c r="Q31" s="142"/>
      <c r="R31" s="25"/>
    </row>
    <row r="32" spans="1:18" s="23" customFormat="1" ht="12.75">
      <c r="A32" s="139"/>
      <c r="B32" s="139"/>
      <c r="C32" s="139"/>
      <c r="D32" s="139"/>
      <c r="E32" s="139"/>
      <c r="F32" s="140"/>
      <c r="G32" s="141"/>
      <c r="H32" s="141"/>
      <c r="I32" s="140"/>
      <c r="J32" s="141"/>
      <c r="K32" s="142"/>
      <c r="L32" s="142"/>
      <c r="M32" s="141"/>
      <c r="N32" s="142"/>
      <c r="O32" s="142"/>
      <c r="P32" s="142"/>
      <c r="Q32" s="142"/>
      <c r="R32" s="25"/>
    </row>
    <row r="33" spans="1:18" s="23" customFormat="1" ht="12.75">
      <c r="A33" s="139"/>
      <c r="B33" s="139"/>
      <c r="C33" s="139"/>
      <c r="D33" s="139"/>
      <c r="E33" s="139"/>
      <c r="F33" s="140"/>
      <c r="G33" s="141"/>
      <c r="H33" s="141"/>
      <c r="I33" s="140"/>
      <c r="J33" s="141"/>
      <c r="K33" s="142"/>
      <c r="L33" s="142"/>
      <c r="M33" s="141"/>
      <c r="N33" s="142"/>
      <c r="O33" s="142"/>
      <c r="P33" s="142"/>
      <c r="Q33" s="142"/>
      <c r="R33" s="25"/>
    </row>
    <row r="34" spans="1:18" s="23" customFormat="1" ht="12.75">
      <c r="A34" s="140"/>
      <c r="B34" s="140"/>
      <c r="C34" s="140"/>
      <c r="D34" s="143"/>
      <c r="E34" s="140"/>
      <c r="F34" s="140"/>
      <c r="G34" s="140"/>
      <c r="H34" s="142"/>
      <c r="I34" s="142"/>
      <c r="J34" s="142"/>
      <c r="K34" s="142"/>
      <c r="L34" s="142"/>
      <c r="M34" s="142"/>
      <c r="N34" s="142"/>
      <c r="O34" s="142"/>
      <c r="P34" s="142"/>
      <c r="Q34" s="142"/>
      <c r="R34" s="25"/>
    </row>
    <row r="35" spans="1:18" s="23" customFormat="1" ht="12.75">
      <c r="A35" s="140"/>
      <c r="B35" s="140"/>
      <c r="C35" s="140"/>
      <c r="D35" s="143"/>
      <c r="E35" s="140"/>
      <c r="F35" s="140"/>
      <c r="G35" s="140"/>
      <c r="H35" s="142">
        <v>500</v>
      </c>
      <c r="I35" s="142">
        <v>500</v>
      </c>
      <c r="J35" s="142">
        <v>500</v>
      </c>
      <c r="K35" s="142">
        <v>500</v>
      </c>
      <c r="L35" s="142">
        <v>500</v>
      </c>
      <c r="M35" s="142">
        <v>500</v>
      </c>
      <c r="N35" s="142">
        <v>500</v>
      </c>
      <c r="O35" s="142">
        <v>500</v>
      </c>
      <c r="P35" s="142">
        <v>500</v>
      </c>
      <c r="Q35" s="142">
        <v>500</v>
      </c>
      <c r="R35" s="25"/>
    </row>
    <row r="36" spans="1:18" s="156" customFormat="1" ht="15.75" customHeight="1">
      <c r="A36" s="85"/>
      <c r="B36" s="85"/>
      <c r="C36" s="85"/>
      <c r="D36" s="154" t="s">
        <v>113</v>
      </c>
      <c r="E36" s="85"/>
      <c r="F36" s="85"/>
      <c r="G36" s="85"/>
      <c r="H36" s="86">
        <f>SUM(H6:H35)</f>
        <v>500</v>
      </c>
      <c r="I36" s="86">
        <f aca="true" t="shared" si="0" ref="I36:Q36">SUM(I6:I35)</f>
        <v>500</v>
      </c>
      <c r="J36" s="86">
        <f t="shared" si="0"/>
        <v>500</v>
      </c>
      <c r="K36" s="86">
        <f t="shared" si="0"/>
        <v>500</v>
      </c>
      <c r="L36" s="86">
        <f t="shared" si="0"/>
        <v>500</v>
      </c>
      <c r="M36" s="86">
        <f t="shared" si="0"/>
        <v>500</v>
      </c>
      <c r="N36" s="86">
        <f t="shared" si="0"/>
        <v>500</v>
      </c>
      <c r="O36" s="86">
        <f t="shared" si="0"/>
        <v>500</v>
      </c>
      <c r="P36" s="86">
        <f t="shared" si="0"/>
        <v>500</v>
      </c>
      <c r="Q36" s="86">
        <f t="shared" si="0"/>
        <v>500</v>
      </c>
      <c r="R36" s="155"/>
    </row>
    <row r="37" spans="1:18" s="146" customFormat="1" ht="25.5">
      <c r="A37" s="140"/>
      <c r="B37" s="140"/>
      <c r="C37" s="140"/>
      <c r="D37" s="144" t="s">
        <v>112</v>
      </c>
      <c r="E37" s="140"/>
      <c r="F37" s="140"/>
      <c r="G37" s="140"/>
      <c r="H37" s="142"/>
      <c r="I37" s="142"/>
      <c r="J37" s="142"/>
      <c r="K37" s="142"/>
      <c r="L37" s="142"/>
      <c r="M37" s="142"/>
      <c r="N37" s="142"/>
      <c r="O37" s="142"/>
      <c r="P37" s="142"/>
      <c r="Q37" s="142"/>
      <c r="R37" s="145"/>
    </row>
    <row r="38" spans="1:18" s="156" customFormat="1" ht="33.75" customHeight="1">
      <c r="A38" s="85"/>
      <c r="B38" s="85"/>
      <c r="C38" s="85"/>
      <c r="D38" s="154" t="s">
        <v>150</v>
      </c>
      <c r="E38" s="85"/>
      <c r="F38" s="85"/>
      <c r="G38" s="85"/>
      <c r="H38" s="86">
        <f>H36+H37</f>
        <v>500</v>
      </c>
      <c r="I38" s="86">
        <f aca="true" t="shared" si="1" ref="I38:Q38">I36+I37</f>
        <v>500</v>
      </c>
      <c r="J38" s="86">
        <f t="shared" si="1"/>
        <v>500</v>
      </c>
      <c r="K38" s="86">
        <f t="shared" si="1"/>
        <v>500</v>
      </c>
      <c r="L38" s="86">
        <f t="shared" si="1"/>
        <v>500</v>
      </c>
      <c r="M38" s="86">
        <f t="shared" si="1"/>
        <v>500</v>
      </c>
      <c r="N38" s="86">
        <f t="shared" si="1"/>
        <v>500</v>
      </c>
      <c r="O38" s="86">
        <f t="shared" si="1"/>
        <v>500</v>
      </c>
      <c r="P38" s="86">
        <f t="shared" si="1"/>
        <v>500</v>
      </c>
      <c r="Q38" s="86">
        <f t="shared" si="1"/>
        <v>500</v>
      </c>
      <c r="R38" s="155"/>
    </row>
    <row r="39" spans="1:18" s="23" customFormat="1" ht="51">
      <c r="A39" s="60" t="s">
        <v>162</v>
      </c>
      <c r="B39" s="60"/>
      <c r="C39" s="60"/>
      <c r="D39" s="61"/>
      <c r="E39" s="60"/>
      <c r="F39" s="62"/>
      <c r="G39" s="62"/>
      <c r="H39" s="63"/>
      <c r="I39" s="63"/>
      <c r="J39" s="63"/>
      <c r="K39" s="63"/>
      <c r="L39" s="63"/>
      <c r="M39" s="63"/>
      <c r="N39" s="63"/>
      <c r="O39" s="63"/>
      <c r="P39" s="63"/>
      <c r="Q39" s="63"/>
      <c r="R39" s="25"/>
    </row>
    <row r="40" spans="1:18" s="146" customFormat="1" ht="12.75">
      <c r="A40" s="131"/>
      <c r="B40" s="131"/>
      <c r="C40" s="131"/>
      <c r="D40" s="147"/>
      <c r="E40" s="131"/>
      <c r="F40" s="140"/>
      <c r="G40" s="140"/>
      <c r="H40" s="142"/>
      <c r="I40" s="142"/>
      <c r="J40" s="142"/>
      <c r="K40" s="142"/>
      <c r="L40" s="142"/>
      <c r="M40" s="142"/>
      <c r="N40" s="142"/>
      <c r="O40" s="142"/>
      <c r="P40" s="142"/>
      <c r="Q40" s="142"/>
      <c r="R40" s="145"/>
    </row>
    <row r="41" spans="1:18" s="146" customFormat="1" ht="12.75">
      <c r="A41" s="131"/>
      <c r="B41" s="131"/>
      <c r="C41" s="131"/>
      <c r="D41" s="147"/>
      <c r="E41" s="131"/>
      <c r="F41" s="140"/>
      <c r="G41" s="140"/>
      <c r="H41" s="142"/>
      <c r="I41" s="142"/>
      <c r="J41" s="142"/>
      <c r="K41" s="142"/>
      <c r="L41" s="142"/>
      <c r="M41" s="142"/>
      <c r="N41" s="142"/>
      <c r="O41" s="142"/>
      <c r="P41" s="142"/>
      <c r="Q41" s="142"/>
      <c r="R41" s="145"/>
    </row>
    <row r="42" spans="1:18" s="146" customFormat="1" ht="12.75">
      <c r="A42" s="131"/>
      <c r="B42" s="131"/>
      <c r="C42" s="131"/>
      <c r="D42" s="147"/>
      <c r="E42" s="131"/>
      <c r="F42" s="140"/>
      <c r="G42" s="140"/>
      <c r="H42" s="142"/>
      <c r="I42" s="142"/>
      <c r="J42" s="142"/>
      <c r="K42" s="142"/>
      <c r="L42" s="142"/>
      <c r="M42" s="142"/>
      <c r="N42" s="142"/>
      <c r="O42" s="142"/>
      <c r="P42" s="142"/>
      <c r="Q42" s="142"/>
      <c r="R42" s="145"/>
    </row>
    <row r="43" spans="1:18" s="146" customFormat="1" ht="12.75">
      <c r="A43" s="131"/>
      <c r="B43" s="131"/>
      <c r="C43" s="131"/>
      <c r="D43" s="147"/>
      <c r="E43" s="131"/>
      <c r="F43" s="140"/>
      <c r="G43" s="140"/>
      <c r="H43" s="142"/>
      <c r="I43" s="142"/>
      <c r="J43" s="142"/>
      <c r="K43" s="142"/>
      <c r="L43" s="142"/>
      <c r="M43" s="142"/>
      <c r="N43" s="142"/>
      <c r="O43" s="142"/>
      <c r="P43" s="142"/>
      <c r="Q43" s="142"/>
      <c r="R43" s="145"/>
    </row>
    <row r="44" spans="1:18" s="156" customFormat="1" ht="33.75" customHeight="1">
      <c r="A44" s="85"/>
      <c r="B44" s="85"/>
      <c r="C44" s="85"/>
      <c r="D44" s="154" t="s">
        <v>148</v>
      </c>
      <c r="E44" s="85"/>
      <c r="F44" s="85"/>
      <c r="G44" s="85"/>
      <c r="H44" s="86">
        <f>SUM(H40:H43)</f>
        <v>0</v>
      </c>
      <c r="I44" s="86">
        <f aca="true" t="shared" si="2" ref="I44:Q44">SUM(I40:I43)</f>
        <v>0</v>
      </c>
      <c r="J44" s="86">
        <f t="shared" si="2"/>
        <v>0</v>
      </c>
      <c r="K44" s="86">
        <f t="shared" si="2"/>
        <v>0</v>
      </c>
      <c r="L44" s="86">
        <f t="shared" si="2"/>
        <v>0</v>
      </c>
      <c r="M44" s="86">
        <f t="shared" si="2"/>
        <v>0</v>
      </c>
      <c r="N44" s="86">
        <f t="shared" si="2"/>
        <v>0</v>
      </c>
      <c r="O44" s="86">
        <f t="shared" si="2"/>
        <v>0</v>
      </c>
      <c r="P44" s="86">
        <f t="shared" si="2"/>
        <v>0</v>
      </c>
      <c r="Q44" s="86">
        <f t="shared" si="2"/>
        <v>0</v>
      </c>
      <c r="R44" s="155"/>
    </row>
    <row r="45" spans="1:18" s="152" customFormat="1" ht="25.5">
      <c r="A45" s="148"/>
      <c r="B45" s="148"/>
      <c r="C45" s="148"/>
      <c r="D45" s="144" t="s">
        <v>149</v>
      </c>
      <c r="E45" s="149"/>
      <c r="F45" s="149"/>
      <c r="G45" s="149"/>
      <c r="H45" s="150"/>
      <c r="I45" s="150"/>
      <c r="J45" s="150"/>
      <c r="K45" s="150"/>
      <c r="L45" s="150"/>
      <c r="M45" s="150"/>
      <c r="N45" s="150"/>
      <c r="O45" s="150"/>
      <c r="P45" s="150"/>
      <c r="Q45" s="150"/>
      <c r="R45" s="151"/>
    </row>
    <row r="46" spans="1:18" s="156" customFormat="1" ht="33.75" customHeight="1">
      <c r="A46" s="85"/>
      <c r="B46" s="85"/>
      <c r="C46" s="85"/>
      <c r="D46" s="154" t="s">
        <v>151</v>
      </c>
      <c r="E46" s="85"/>
      <c r="F46" s="85"/>
      <c r="G46" s="85"/>
      <c r="H46" s="86">
        <f>H44+H45</f>
        <v>0</v>
      </c>
      <c r="I46" s="86">
        <f aca="true" t="shared" si="3" ref="I46:Q46">I44+I45</f>
        <v>0</v>
      </c>
      <c r="J46" s="86">
        <f t="shared" si="3"/>
        <v>0</v>
      </c>
      <c r="K46" s="86">
        <f t="shared" si="3"/>
        <v>0</v>
      </c>
      <c r="L46" s="86">
        <f t="shared" si="3"/>
        <v>0</v>
      </c>
      <c r="M46" s="86">
        <f t="shared" si="3"/>
        <v>0</v>
      </c>
      <c r="N46" s="86">
        <f t="shared" si="3"/>
        <v>0</v>
      </c>
      <c r="O46" s="86">
        <f t="shared" si="3"/>
        <v>0</v>
      </c>
      <c r="P46" s="86">
        <f t="shared" si="3"/>
        <v>0</v>
      </c>
      <c r="Q46" s="86">
        <f t="shared" si="3"/>
        <v>0</v>
      </c>
      <c r="R46" s="155"/>
    </row>
    <row r="47" spans="1:18" s="23" customFormat="1" ht="12.75">
      <c r="A47" s="61" t="s">
        <v>46</v>
      </c>
      <c r="B47" s="61"/>
      <c r="C47" s="61"/>
      <c r="D47" s="64"/>
      <c r="E47" s="60"/>
      <c r="F47" s="62"/>
      <c r="G47" s="62"/>
      <c r="H47" s="63"/>
      <c r="I47" s="63"/>
      <c r="J47" s="63"/>
      <c r="K47" s="63"/>
      <c r="L47" s="63"/>
      <c r="M47" s="63"/>
      <c r="N47" s="63"/>
      <c r="O47" s="63"/>
      <c r="P47" s="63"/>
      <c r="Q47" s="63"/>
      <c r="R47" s="25"/>
    </row>
    <row r="48" spans="1:18" s="23" customFormat="1" ht="25.5">
      <c r="A48" s="60" t="s">
        <v>69</v>
      </c>
      <c r="B48" s="60"/>
      <c r="C48" s="60"/>
      <c r="D48" s="64"/>
      <c r="E48" s="60"/>
      <c r="F48" s="62"/>
      <c r="G48" s="62"/>
      <c r="H48" s="63"/>
      <c r="I48" s="63"/>
      <c r="J48" s="63"/>
      <c r="K48" s="63"/>
      <c r="L48" s="63"/>
      <c r="M48" s="63"/>
      <c r="N48" s="63"/>
      <c r="O48" s="63"/>
      <c r="P48" s="63"/>
      <c r="Q48" s="63"/>
      <c r="R48" s="25"/>
    </row>
    <row r="49" spans="1:18" s="146" customFormat="1" ht="12.75">
      <c r="A49" s="147"/>
      <c r="B49" s="147"/>
      <c r="C49" s="147"/>
      <c r="D49" s="143"/>
      <c r="E49" s="131"/>
      <c r="F49" s="140"/>
      <c r="G49" s="140"/>
      <c r="H49" s="142"/>
      <c r="I49" s="142"/>
      <c r="J49" s="142"/>
      <c r="K49" s="142"/>
      <c r="L49" s="142"/>
      <c r="M49" s="142"/>
      <c r="N49" s="142"/>
      <c r="O49" s="142"/>
      <c r="P49" s="142"/>
      <c r="Q49" s="142"/>
      <c r="R49" s="145"/>
    </row>
    <row r="50" spans="1:18" s="146" customFormat="1" ht="12.75">
      <c r="A50" s="147"/>
      <c r="B50" s="147"/>
      <c r="C50" s="147"/>
      <c r="D50" s="143"/>
      <c r="E50" s="131"/>
      <c r="F50" s="140"/>
      <c r="G50" s="140"/>
      <c r="H50" s="142"/>
      <c r="I50" s="142"/>
      <c r="J50" s="142"/>
      <c r="K50" s="142"/>
      <c r="L50" s="142"/>
      <c r="M50" s="142"/>
      <c r="N50" s="142"/>
      <c r="O50" s="142"/>
      <c r="P50" s="142"/>
      <c r="Q50" s="142"/>
      <c r="R50" s="145"/>
    </row>
    <row r="51" spans="1:18" s="146" customFormat="1" ht="12.75">
      <c r="A51" s="147"/>
      <c r="B51" s="147"/>
      <c r="C51" s="147"/>
      <c r="D51" s="143"/>
      <c r="E51" s="131"/>
      <c r="F51" s="140"/>
      <c r="G51" s="140"/>
      <c r="H51" s="142"/>
      <c r="I51" s="142"/>
      <c r="J51" s="142"/>
      <c r="K51" s="142"/>
      <c r="L51" s="142"/>
      <c r="M51" s="142"/>
      <c r="N51" s="142"/>
      <c r="O51" s="142"/>
      <c r="P51" s="142"/>
      <c r="Q51" s="142"/>
      <c r="R51" s="145"/>
    </row>
    <row r="52" spans="1:18" s="146" customFormat="1" ht="12.75">
      <c r="A52" s="147"/>
      <c r="B52" s="147"/>
      <c r="C52" s="147"/>
      <c r="D52" s="143"/>
      <c r="E52" s="131"/>
      <c r="F52" s="140"/>
      <c r="G52" s="140"/>
      <c r="H52" s="142"/>
      <c r="I52" s="142"/>
      <c r="J52" s="142"/>
      <c r="K52" s="142"/>
      <c r="L52" s="142"/>
      <c r="M52" s="142"/>
      <c r="N52" s="142"/>
      <c r="O52" s="142"/>
      <c r="P52" s="142"/>
      <c r="Q52" s="142"/>
      <c r="R52" s="145"/>
    </row>
    <row r="53" spans="1:18" s="146" customFormat="1" ht="12.75">
      <c r="A53" s="140"/>
      <c r="B53" s="140"/>
      <c r="C53" s="140"/>
      <c r="D53" s="143"/>
      <c r="E53" s="140"/>
      <c r="F53" s="140"/>
      <c r="G53" s="140"/>
      <c r="H53" s="142"/>
      <c r="I53" s="142"/>
      <c r="J53" s="142"/>
      <c r="K53" s="142"/>
      <c r="L53" s="142"/>
      <c r="M53" s="142"/>
      <c r="N53" s="142"/>
      <c r="O53" s="142"/>
      <c r="P53" s="142"/>
      <c r="Q53" s="142"/>
      <c r="R53" s="145"/>
    </row>
    <row r="54" spans="1:18" s="156" customFormat="1" ht="33.75" customHeight="1">
      <c r="A54" s="85"/>
      <c r="B54" s="85"/>
      <c r="C54" s="85"/>
      <c r="D54" s="154" t="s">
        <v>47</v>
      </c>
      <c r="E54" s="85"/>
      <c r="F54" s="85"/>
      <c r="G54" s="85"/>
      <c r="H54" s="86">
        <f>SUM(H49:H53)</f>
        <v>0</v>
      </c>
      <c r="I54" s="86">
        <f aca="true" t="shared" si="4" ref="I54:Q54">SUM(I49:I53)</f>
        <v>0</v>
      </c>
      <c r="J54" s="86">
        <f t="shared" si="4"/>
        <v>0</v>
      </c>
      <c r="K54" s="86">
        <f t="shared" si="4"/>
        <v>0</v>
      </c>
      <c r="L54" s="86">
        <f t="shared" si="4"/>
        <v>0</v>
      </c>
      <c r="M54" s="86">
        <f t="shared" si="4"/>
        <v>0</v>
      </c>
      <c r="N54" s="86">
        <f t="shared" si="4"/>
        <v>0</v>
      </c>
      <c r="O54" s="86">
        <f t="shared" si="4"/>
        <v>0</v>
      </c>
      <c r="P54" s="86">
        <f t="shared" si="4"/>
        <v>0</v>
      </c>
      <c r="Q54" s="86">
        <f t="shared" si="4"/>
        <v>0</v>
      </c>
      <c r="R54" s="155"/>
    </row>
    <row r="55" spans="1:18" s="35" customFormat="1" ht="25.5">
      <c r="A55" s="66"/>
      <c r="B55" s="66"/>
      <c r="C55" s="66"/>
      <c r="D55" s="65" t="s">
        <v>112</v>
      </c>
      <c r="E55" s="67"/>
      <c r="F55" s="67"/>
      <c r="G55" s="67"/>
      <c r="H55" s="68"/>
      <c r="I55" s="68"/>
      <c r="J55" s="68"/>
      <c r="K55" s="68"/>
      <c r="L55" s="68"/>
      <c r="M55" s="68"/>
      <c r="N55" s="68"/>
      <c r="O55" s="68"/>
      <c r="P55" s="68"/>
      <c r="Q55" s="68"/>
      <c r="R55" s="31"/>
    </row>
    <row r="56" spans="1:18" s="156" customFormat="1" ht="33.75" customHeight="1">
      <c r="A56" s="85"/>
      <c r="B56" s="85"/>
      <c r="C56" s="85"/>
      <c r="D56" s="154" t="s">
        <v>138</v>
      </c>
      <c r="E56" s="85"/>
      <c r="F56" s="85"/>
      <c r="G56" s="85"/>
      <c r="H56" s="86">
        <f>H54+H55</f>
        <v>0</v>
      </c>
      <c r="I56" s="86">
        <f aca="true" t="shared" si="5" ref="I56:Q56">I54+I55</f>
        <v>0</v>
      </c>
      <c r="J56" s="86">
        <f t="shared" si="5"/>
        <v>0</v>
      </c>
      <c r="K56" s="86">
        <f t="shared" si="5"/>
        <v>0</v>
      </c>
      <c r="L56" s="86">
        <f t="shared" si="5"/>
        <v>0</v>
      </c>
      <c r="M56" s="86">
        <f t="shared" si="5"/>
        <v>0</v>
      </c>
      <c r="N56" s="86">
        <f t="shared" si="5"/>
        <v>0</v>
      </c>
      <c r="O56" s="86">
        <f t="shared" si="5"/>
        <v>0</v>
      </c>
      <c r="P56" s="86">
        <f t="shared" si="5"/>
        <v>0</v>
      </c>
      <c r="Q56" s="86">
        <f t="shared" si="5"/>
        <v>0</v>
      </c>
      <c r="R56" s="155"/>
    </row>
    <row r="57" spans="1:18" s="156" customFormat="1" ht="33.75" customHeight="1">
      <c r="A57" s="85"/>
      <c r="B57" s="85"/>
      <c r="C57" s="85"/>
      <c r="D57" s="154" t="s">
        <v>137</v>
      </c>
      <c r="E57" s="85"/>
      <c r="F57" s="85"/>
      <c r="G57" s="85"/>
      <c r="H57" s="86">
        <f>H56+H46+H38</f>
        <v>500</v>
      </c>
      <c r="I57" s="86">
        <f aca="true" t="shared" si="6" ref="I57:Q57">I56+I46+I38</f>
        <v>500</v>
      </c>
      <c r="J57" s="86">
        <f t="shared" si="6"/>
        <v>500</v>
      </c>
      <c r="K57" s="86">
        <f t="shared" si="6"/>
        <v>500</v>
      </c>
      <c r="L57" s="86">
        <f t="shared" si="6"/>
        <v>500</v>
      </c>
      <c r="M57" s="86">
        <f t="shared" si="6"/>
        <v>500</v>
      </c>
      <c r="N57" s="86">
        <f t="shared" si="6"/>
        <v>500</v>
      </c>
      <c r="O57" s="86">
        <f t="shared" si="6"/>
        <v>500</v>
      </c>
      <c r="P57" s="86">
        <f t="shared" si="6"/>
        <v>500</v>
      </c>
      <c r="Q57" s="86">
        <f t="shared" si="6"/>
        <v>500</v>
      </c>
      <c r="R57" s="155"/>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8" r:id="rId4"/>
  <headerFooter alignWithMargins="0">
    <oddHeader>&amp;L&amp;G&amp;CSummer Forecast 10 Year Demand&amp;RTable 1</oddHeader>
    <oddFooter>&amp;R&amp;D</oddFooter>
  </headerFooter>
  <rowBreaks count="3" manualBreakCount="3">
    <brk id="46" max="255" man="1"/>
    <brk id="49" max="16" man="1"/>
    <brk id="56" max="255" man="1"/>
  </rowBreaks>
  <legacyDrawing r:id="rId2"/>
  <legacyDrawingHF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R58"/>
  <sheetViews>
    <sheetView zoomScalePageLayoutView="0" workbookViewId="0" topLeftCell="A1">
      <pane xSplit="6" ySplit="6" topLeftCell="G7" activePane="bottomRight" state="frozen"/>
      <selection pane="topLeft" activeCell="A1" sqref="A1"/>
      <selection pane="topRight" activeCell="E1" sqref="E1"/>
      <selection pane="bottomLeft" activeCell="A12" sqref="A12"/>
      <selection pane="bottomRight" activeCell="A36" sqref="A36"/>
    </sheetView>
  </sheetViews>
  <sheetFormatPr defaultColWidth="9.140625" defaultRowHeight="12.75"/>
  <cols>
    <col min="1" max="1" width="31.7109375" style="54" bestFit="1" customWidth="1"/>
    <col min="2" max="2" width="11.57421875" style="54" customWidth="1"/>
    <col min="3" max="3" width="12.7109375" style="54" customWidth="1"/>
    <col min="4" max="4" width="28.28125" style="55" bestFit="1" customWidth="1"/>
    <col min="5" max="5" width="12.57421875" style="54" customWidth="1"/>
    <col min="6" max="6" width="8.140625" style="54" customWidth="1"/>
    <col min="7" max="7" width="9.140625" style="54" customWidth="1"/>
    <col min="8" max="8" width="8.7109375" style="54" bestFit="1" customWidth="1"/>
    <col min="9" max="9" width="7.28125" style="54" customWidth="1"/>
    <col min="10" max="15" width="8.7109375" style="54" bestFit="1" customWidth="1"/>
    <col min="16" max="16" width="8.7109375" style="54" customWidth="1"/>
    <col min="17" max="17" width="9.57421875" style="54" customWidth="1"/>
    <col min="18" max="18" width="8.7109375" style="54" customWidth="1"/>
    <col min="19" max="16384" width="9.140625" style="54" customWidth="1"/>
  </cols>
  <sheetData>
    <row r="1" spans="7:8" ht="12.75">
      <c r="G1" s="279"/>
      <c r="H1" s="279"/>
    </row>
    <row r="2" spans="1:5" ht="28.5" customHeight="1">
      <c r="A2" s="56" t="s">
        <v>39</v>
      </c>
      <c r="B2" s="56"/>
      <c r="C2" s="56"/>
      <c r="D2" s="57"/>
      <c r="E2" s="58"/>
    </row>
    <row r="3" spans="1:5" ht="12.75">
      <c r="A3" s="56" t="s">
        <v>81</v>
      </c>
      <c r="B3" s="56"/>
      <c r="C3" s="56"/>
      <c r="D3" s="57"/>
      <c r="E3" s="56"/>
    </row>
    <row r="4" spans="1:5" ht="42" customHeight="1">
      <c r="A4" s="56" t="s">
        <v>48</v>
      </c>
      <c r="B4" s="56"/>
      <c r="C4" s="56"/>
      <c r="D4" s="57"/>
      <c r="E4" s="56"/>
    </row>
    <row r="5" spans="1:5" ht="25.5">
      <c r="A5" s="59" t="s">
        <v>84</v>
      </c>
      <c r="B5" s="59"/>
      <c r="C5" s="59"/>
      <c r="D5" s="57"/>
      <c r="E5" s="56"/>
    </row>
    <row r="6" spans="1:18" ht="114.75">
      <c r="A6" s="60" t="s">
        <v>41</v>
      </c>
      <c r="B6" s="60" t="s">
        <v>155</v>
      </c>
      <c r="C6" s="60" t="s">
        <v>156</v>
      </c>
      <c r="D6" s="61" t="s">
        <v>121</v>
      </c>
      <c r="E6" s="60" t="s">
        <v>43</v>
      </c>
      <c r="F6" s="60" t="s">
        <v>44</v>
      </c>
      <c r="G6" s="60" t="s">
        <v>45</v>
      </c>
      <c r="H6" s="60" t="s">
        <v>76</v>
      </c>
      <c r="I6" s="60" t="s">
        <v>77</v>
      </c>
      <c r="J6" s="60" t="s">
        <v>78</v>
      </c>
      <c r="K6" s="60" t="s">
        <v>79</v>
      </c>
      <c r="L6" s="60" t="s">
        <v>65</v>
      </c>
      <c r="M6" s="60" t="s">
        <v>80</v>
      </c>
      <c r="N6" s="60" t="s">
        <v>83</v>
      </c>
      <c r="O6" s="60" t="s">
        <v>87</v>
      </c>
      <c r="P6" s="60" t="s">
        <v>118</v>
      </c>
      <c r="Q6" s="60" t="s">
        <v>157</v>
      </c>
      <c r="R6" s="56"/>
    </row>
    <row r="7" spans="1:18" s="140" customFormat="1" ht="12.75">
      <c r="A7" s="139"/>
      <c r="B7" s="139"/>
      <c r="C7" s="139"/>
      <c r="D7" s="139"/>
      <c r="E7" s="139"/>
      <c r="G7" s="139"/>
      <c r="H7" s="141"/>
      <c r="J7" s="141"/>
      <c r="K7" s="142"/>
      <c r="L7" s="142"/>
      <c r="M7" s="141"/>
      <c r="N7" s="142"/>
      <c r="O7" s="142"/>
      <c r="P7" s="142"/>
      <c r="Q7" s="142"/>
      <c r="R7" s="142"/>
    </row>
    <row r="8" spans="1:18" s="140" customFormat="1" ht="12.75">
      <c r="A8" s="139"/>
      <c r="B8" s="139"/>
      <c r="C8" s="139"/>
      <c r="D8" s="139"/>
      <c r="E8" s="139"/>
      <c r="G8" s="139"/>
      <c r="H8" s="141"/>
      <c r="J8" s="141"/>
      <c r="K8" s="142"/>
      <c r="L8" s="142"/>
      <c r="M8" s="141"/>
      <c r="N8" s="142"/>
      <c r="O8" s="142"/>
      <c r="P8" s="142"/>
      <c r="Q8" s="142"/>
      <c r="R8" s="142"/>
    </row>
    <row r="9" spans="1:18" s="140" customFormat="1" ht="12.75">
      <c r="A9" s="139"/>
      <c r="B9" s="139"/>
      <c r="C9" s="139"/>
      <c r="D9" s="139"/>
      <c r="E9" s="139"/>
      <c r="G9" s="139"/>
      <c r="H9" s="141"/>
      <c r="J9" s="141"/>
      <c r="K9" s="142"/>
      <c r="L9" s="142"/>
      <c r="M9" s="141"/>
      <c r="N9" s="142"/>
      <c r="O9" s="142"/>
      <c r="P9" s="142"/>
      <c r="Q9" s="142"/>
      <c r="R9" s="142"/>
    </row>
    <row r="10" spans="1:18" s="140" customFormat="1" ht="12.75">
      <c r="A10" s="139"/>
      <c r="B10" s="139"/>
      <c r="C10" s="139"/>
      <c r="D10" s="139"/>
      <c r="E10" s="139"/>
      <c r="G10" s="139"/>
      <c r="H10" s="141"/>
      <c r="J10" s="141"/>
      <c r="K10" s="142"/>
      <c r="L10" s="142"/>
      <c r="M10" s="141"/>
      <c r="N10" s="142"/>
      <c r="O10" s="142"/>
      <c r="P10" s="142"/>
      <c r="Q10" s="142"/>
      <c r="R10" s="142"/>
    </row>
    <row r="11" spans="1:18" s="140" customFormat="1" ht="12.75">
      <c r="A11" s="139"/>
      <c r="B11" s="139"/>
      <c r="C11" s="139"/>
      <c r="D11" s="139"/>
      <c r="E11" s="139"/>
      <c r="G11" s="139"/>
      <c r="H11" s="141"/>
      <c r="J11" s="141"/>
      <c r="K11" s="142"/>
      <c r="L11" s="142"/>
      <c r="M11" s="141"/>
      <c r="N11" s="142"/>
      <c r="O11" s="142"/>
      <c r="P11" s="142"/>
      <c r="Q11" s="142"/>
      <c r="R11" s="142"/>
    </row>
    <row r="12" spans="1:18" s="140" customFormat="1" ht="12.75">
      <c r="A12" s="139"/>
      <c r="B12" s="139"/>
      <c r="C12" s="139"/>
      <c r="D12" s="139"/>
      <c r="E12" s="139"/>
      <c r="G12" s="139"/>
      <c r="H12" s="141"/>
      <c r="J12" s="141"/>
      <c r="K12" s="142"/>
      <c r="L12" s="142"/>
      <c r="M12" s="141"/>
      <c r="N12" s="142"/>
      <c r="O12" s="142"/>
      <c r="P12" s="142"/>
      <c r="Q12" s="142"/>
      <c r="R12" s="142"/>
    </row>
    <row r="13" spans="1:18" s="140" customFormat="1" ht="12.75">
      <c r="A13" s="139"/>
      <c r="B13" s="139"/>
      <c r="C13" s="139"/>
      <c r="D13" s="139"/>
      <c r="E13" s="139"/>
      <c r="G13" s="139"/>
      <c r="H13" s="141"/>
      <c r="J13" s="141"/>
      <c r="K13" s="142"/>
      <c r="L13" s="142"/>
      <c r="M13" s="141"/>
      <c r="N13" s="142"/>
      <c r="O13" s="142"/>
      <c r="P13" s="142"/>
      <c r="Q13" s="142"/>
      <c r="R13" s="142"/>
    </row>
    <row r="14" spans="1:18" s="140" customFormat="1" ht="12.75">
      <c r="A14" s="139"/>
      <c r="B14" s="139"/>
      <c r="C14" s="139"/>
      <c r="D14" s="139"/>
      <c r="E14" s="139"/>
      <c r="G14" s="139"/>
      <c r="H14" s="141"/>
      <c r="J14" s="141"/>
      <c r="K14" s="142"/>
      <c r="L14" s="142"/>
      <c r="M14" s="141"/>
      <c r="N14" s="142"/>
      <c r="O14" s="142"/>
      <c r="P14" s="142"/>
      <c r="Q14" s="142"/>
      <c r="R14" s="142"/>
    </row>
    <row r="15" spans="1:18" s="140" customFormat="1" ht="12.75">
      <c r="A15" s="139"/>
      <c r="B15" s="139"/>
      <c r="C15" s="139"/>
      <c r="D15" s="139"/>
      <c r="E15" s="139"/>
      <c r="G15" s="139"/>
      <c r="H15" s="141"/>
      <c r="J15" s="141"/>
      <c r="K15" s="142"/>
      <c r="L15" s="142"/>
      <c r="M15" s="141"/>
      <c r="N15" s="142"/>
      <c r="O15" s="142"/>
      <c r="P15" s="142"/>
      <c r="Q15" s="142"/>
      <c r="R15" s="142"/>
    </row>
    <row r="16" spans="1:18" s="140" customFormat="1" ht="12.75">
      <c r="A16" s="139"/>
      <c r="B16" s="139"/>
      <c r="C16" s="139"/>
      <c r="D16" s="139"/>
      <c r="E16" s="139"/>
      <c r="G16" s="139"/>
      <c r="H16" s="141"/>
      <c r="J16" s="141"/>
      <c r="K16" s="142"/>
      <c r="L16" s="142"/>
      <c r="M16" s="141"/>
      <c r="N16" s="142"/>
      <c r="O16" s="142"/>
      <c r="P16" s="142"/>
      <c r="Q16" s="142"/>
      <c r="R16" s="142"/>
    </row>
    <row r="17" spans="1:18" s="140" customFormat="1" ht="12.75">
      <c r="A17" s="139"/>
      <c r="B17" s="139"/>
      <c r="C17" s="139"/>
      <c r="D17" s="139"/>
      <c r="E17" s="139"/>
      <c r="G17" s="139"/>
      <c r="H17" s="141"/>
      <c r="J17" s="141"/>
      <c r="K17" s="142"/>
      <c r="L17" s="142"/>
      <c r="M17" s="141"/>
      <c r="N17" s="142"/>
      <c r="O17" s="142"/>
      <c r="P17" s="142"/>
      <c r="Q17" s="142"/>
      <c r="R17" s="142"/>
    </row>
    <row r="18" spans="1:18" s="140" customFormat="1" ht="12.75">
      <c r="A18" s="139"/>
      <c r="B18" s="139"/>
      <c r="C18" s="139"/>
      <c r="D18" s="139"/>
      <c r="E18" s="139"/>
      <c r="G18" s="139"/>
      <c r="H18" s="141"/>
      <c r="J18" s="141"/>
      <c r="K18" s="142"/>
      <c r="L18" s="142"/>
      <c r="M18" s="141"/>
      <c r="N18" s="142"/>
      <c r="O18" s="142"/>
      <c r="P18" s="142"/>
      <c r="Q18" s="142"/>
      <c r="R18" s="142"/>
    </row>
    <row r="19" spans="1:18" s="140" customFormat="1" ht="12.75">
      <c r="A19" s="139"/>
      <c r="B19" s="139"/>
      <c r="C19" s="139"/>
      <c r="D19" s="139"/>
      <c r="E19" s="139"/>
      <c r="G19" s="139"/>
      <c r="H19" s="141"/>
      <c r="J19" s="141"/>
      <c r="K19" s="142"/>
      <c r="L19" s="142"/>
      <c r="M19" s="141"/>
      <c r="N19" s="142"/>
      <c r="O19" s="142"/>
      <c r="P19" s="142"/>
      <c r="Q19" s="142"/>
      <c r="R19" s="142"/>
    </row>
    <row r="20" spans="1:18" s="140" customFormat="1" ht="12.75">
      <c r="A20" s="139"/>
      <c r="B20" s="139"/>
      <c r="C20" s="139"/>
      <c r="D20" s="139"/>
      <c r="E20" s="139"/>
      <c r="G20" s="139"/>
      <c r="H20" s="141"/>
      <c r="J20" s="141"/>
      <c r="K20" s="142"/>
      <c r="L20" s="142"/>
      <c r="M20" s="141"/>
      <c r="N20" s="142"/>
      <c r="O20" s="142"/>
      <c r="P20" s="142"/>
      <c r="Q20" s="142"/>
      <c r="R20" s="142"/>
    </row>
    <row r="21" spans="1:18" s="140" customFormat="1" ht="12.75">
      <c r="A21" s="139"/>
      <c r="B21" s="139"/>
      <c r="C21" s="139"/>
      <c r="D21" s="139"/>
      <c r="E21" s="139"/>
      <c r="G21" s="139"/>
      <c r="H21" s="141"/>
      <c r="J21" s="141"/>
      <c r="K21" s="142"/>
      <c r="L21" s="142"/>
      <c r="M21" s="141"/>
      <c r="N21" s="142"/>
      <c r="O21" s="142"/>
      <c r="P21" s="142"/>
      <c r="Q21" s="142"/>
      <c r="R21" s="142"/>
    </row>
    <row r="22" spans="1:18" s="140" customFormat="1" ht="12.75">
      <c r="A22" s="139"/>
      <c r="B22" s="139"/>
      <c r="C22" s="139"/>
      <c r="D22" s="139"/>
      <c r="E22" s="139"/>
      <c r="G22" s="139"/>
      <c r="H22" s="141"/>
      <c r="J22" s="141"/>
      <c r="K22" s="142"/>
      <c r="L22" s="142"/>
      <c r="M22" s="141"/>
      <c r="N22" s="142"/>
      <c r="O22" s="142"/>
      <c r="P22" s="142"/>
      <c r="Q22" s="142"/>
      <c r="R22" s="142"/>
    </row>
    <row r="23" spans="1:18" s="140" customFormat="1" ht="12.75">
      <c r="A23" s="139"/>
      <c r="B23" s="139"/>
      <c r="C23" s="139"/>
      <c r="D23" s="139"/>
      <c r="E23" s="139"/>
      <c r="G23" s="139"/>
      <c r="H23" s="141"/>
      <c r="J23" s="141"/>
      <c r="K23" s="142"/>
      <c r="L23" s="142"/>
      <c r="M23" s="141"/>
      <c r="N23" s="142"/>
      <c r="O23" s="142"/>
      <c r="P23" s="142"/>
      <c r="Q23" s="142"/>
      <c r="R23" s="142"/>
    </row>
    <row r="24" spans="1:18" s="140" customFormat="1" ht="12.75">
      <c r="A24" s="139"/>
      <c r="B24" s="139"/>
      <c r="C24" s="139"/>
      <c r="D24" s="139"/>
      <c r="E24" s="139"/>
      <c r="G24" s="139"/>
      <c r="H24" s="141"/>
      <c r="J24" s="141"/>
      <c r="K24" s="142"/>
      <c r="L24" s="142"/>
      <c r="M24" s="141"/>
      <c r="N24" s="142"/>
      <c r="O24" s="142"/>
      <c r="P24" s="142"/>
      <c r="Q24" s="142"/>
      <c r="R24" s="142"/>
    </row>
    <row r="25" spans="1:18" s="140" customFormat="1" ht="12.75">
      <c r="A25" s="139"/>
      <c r="B25" s="139"/>
      <c r="C25" s="139"/>
      <c r="D25" s="139"/>
      <c r="E25" s="139"/>
      <c r="G25" s="139"/>
      <c r="H25" s="141"/>
      <c r="J25" s="141"/>
      <c r="K25" s="142"/>
      <c r="L25" s="142"/>
      <c r="M25" s="141"/>
      <c r="N25" s="142"/>
      <c r="O25" s="142"/>
      <c r="P25" s="142"/>
      <c r="Q25" s="142"/>
      <c r="R25" s="142"/>
    </row>
    <row r="26" spans="1:18" s="140" customFormat="1" ht="12.75">
      <c r="A26" s="139"/>
      <c r="B26" s="139"/>
      <c r="C26" s="139"/>
      <c r="D26" s="139"/>
      <c r="E26" s="139"/>
      <c r="G26" s="139"/>
      <c r="H26" s="141"/>
      <c r="J26" s="141"/>
      <c r="K26" s="142"/>
      <c r="L26" s="142"/>
      <c r="M26" s="141"/>
      <c r="N26" s="142"/>
      <c r="O26" s="142"/>
      <c r="P26" s="142"/>
      <c r="Q26" s="142"/>
      <c r="R26" s="142"/>
    </row>
    <row r="27" spans="1:18" s="140" customFormat="1" ht="12.75">
      <c r="A27" s="139"/>
      <c r="B27" s="139"/>
      <c r="C27" s="139"/>
      <c r="D27" s="139"/>
      <c r="E27" s="139"/>
      <c r="G27" s="139"/>
      <c r="H27" s="141"/>
      <c r="J27" s="141"/>
      <c r="K27" s="142"/>
      <c r="L27" s="142"/>
      <c r="M27" s="141"/>
      <c r="N27" s="142"/>
      <c r="O27" s="142"/>
      <c r="P27" s="142"/>
      <c r="Q27" s="142"/>
      <c r="R27" s="142"/>
    </row>
    <row r="28" spans="1:18" s="140" customFormat="1" ht="12.75">
      <c r="A28" s="139"/>
      <c r="B28" s="139"/>
      <c r="C28" s="139"/>
      <c r="D28" s="139"/>
      <c r="E28" s="139"/>
      <c r="G28" s="139"/>
      <c r="H28" s="141"/>
      <c r="J28" s="141"/>
      <c r="K28" s="142"/>
      <c r="L28" s="142"/>
      <c r="M28" s="141"/>
      <c r="N28" s="142"/>
      <c r="O28" s="142"/>
      <c r="P28" s="142"/>
      <c r="Q28" s="142"/>
      <c r="R28" s="142"/>
    </row>
    <row r="29" spans="1:18" s="140" customFormat="1" ht="12.75">
      <c r="A29" s="139"/>
      <c r="B29" s="139"/>
      <c r="C29" s="139"/>
      <c r="D29" s="139"/>
      <c r="E29" s="139"/>
      <c r="G29" s="139"/>
      <c r="H29" s="141"/>
      <c r="J29" s="141"/>
      <c r="K29" s="142"/>
      <c r="L29" s="142"/>
      <c r="M29" s="141"/>
      <c r="N29" s="142"/>
      <c r="O29" s="142"/>
      <c r="P29" s="142"/>
      <c r="Q29" s="142"/>
      <c r="R29" s="142"/>
    </row>
    <row r="30" spans="1:18" s="140" customFormat="1" ht="12.75">
      <c r="A30" s="139"/>
      <c r="B30" s="139"/>
      <c r="C30" s="139"/>
      <c r="D30" s="139"/>
      <c r="E30" s="139"/>
      <c r="G30" s="139"/>
      <c r="H30" s="141"/>
      <c r="J30" s="141"/>
      <c r="K30" s="142"/>
      <c r="L30" s="142"/>
      <c r="M30" s="141"/>
      <c r="N30" s="142"/>
      <c r="O30" s="142"/>
      <c r="P30" s="142"/>
      <c r="Q30" s="142"/>
      <c r="R30" s="142"/>
    </row>
    <row r="31" spans="1:18" s="140" customFormat="1" ht="12.75">
      <c r="A31" s="139"/>
      <c r="B31" s="139"/>
      <c r="C31" s="139"/>
      <c r="D31" s="139"/>
      <c r="E31" s="139"/>
      <c r="G31" s="139"/>
      <c r="H31" s="141"/>
      <c r="J31" s="141"/>
      <c r="K31" s="142"/>
      <c r="L31" s="142"/>
      <c r="M31" s="141"/>
      <c r="N31" s="142"/>
      <c r="O31" s="142"/>
      <c r="P31" s="142"/>
      <c r="Q31" s="142"/>
      <c r="R31" s="142"/>
    </row>
    <row r="32" spans="1:18" s="140" customFormat="1" ht="12.75">
      <c r="A32" s="139"/>
      <c r="B32" s="139"/>
      <c r="C32" s="139"/>
      <c r="D32" s="139"/>
      <c r="E32" s="139"/>
      <c r="G32" s="139"/>
      <c r="H32" s="141"/>
      <c r="J32" s="141"/>
      <c r="K32" s="142"/>
      <c r="L32" s="142"/>
      <c r="M32" s="141"/>
      <c r="N32" s="142"/>
      <c r="O32" s="142"/>
      <c r="P32" s="142"/>
      <c r="Q32" s="142"/>
      <c r="R32" s="142"/>
    </row>
    <row r="33" spans="1:18" s="140" customFormat="1" ht="12.75">
      <c r="A33" s="139"/>
      <c r="B33" s="139"/>
      <c r="C33" s="139"/>
      <c r="D33" s="139"/>
      <c r="E33" s="139"/>
      <c r="G33" s="139"/>
      <c r="H33" s="141"/>
      <c r="J33" s="141"/>
      <c r="K33" s="142"/>
      <c r="L33" s="142"/>
      <c r="M33" s="141"/>
      <c r="N33" s="142"/>
      <c r="O33" s="142"/>
      <c r="P33" s="142"/>
      <c r="Q33" s="142"/>
      <c r="R33" s="142"/>
    </row>
    <row r="34" spans="1:18" s="140" customFormat="1" ht="12.75">
      <c r="A34" s="139"/>
      <c r="B34" s="139"/>
      <c r="C34" s="139"/>
      <c r="D34" s="139"/>
      <c r="E34" s="139"/>
      <c r="G34" s="141"/>
      <c r="H34" s="141"/>
      <c r="J34" s="141"/>
      <c r="K34" s="142"/>
      <c r="L34" s="142"/>
      <c r="M34" s="141"/>
      <c r="N34" s="142"/>
      <c r="O34" s="142"/>
      <c r="P34" s="142"/>
      <c r="Q34" s="142"/>
      <c r="R34" s="142"/>
    </row>
    <row r="35" spans="4:18" s="140" customFormat="1" ht="12.75">
      <c r="D35" s="143"/>
      <c r="H35" s="142"/>
      <c r="I35" s="142"/>
      <c r="J35" s="142"/>
      <c r="K35" s="142"/>
      <c r="L35" s="142"/>
      <c r="M35" s="142"/>
      <c r="N35" s="142"/>
      <c r="O35" s="142"/>
      <c r="P35" s="142"/>
      <c r="Q35" s="142"/>
      <c r="R35" s="142"/>
    </row>
    <row r="36" spans="4:18" s="140" customFormat="1" ht="12.75">
      <c r="D36" s="143"/>
      <c r="H36" s="142">
        <v>150</v>
      </c>
      <c r="I36" s="142">
        <v>150</v>
      </c>
      <c r="J36" s="142">
        <v>150</v>
      </c>
      <c r="K36" s="142">
        <v>150</v>
      </c>
      <c r="L36" s="142">
        <v>150</v>
      </c>
      <c r="M36" s="142">
        <v>150</v>
      </c>
      <c r="N36" s="142">
        <v>150</v>
      </c>
      <c r="O36" s="142">
        <v>150</v>
      </c>
      <c r="P36" s="142">
        <v>150</v>
      </c>
      <c r="Q36" s="142">
        <v>150</v>
      </c>
      <c r="R36" s="142"/>
    </row>
    <row r="37" spans="4:18" s="85" customFormat="1" ht="12.75">
      <c r="D37" s="154" t="s">
        <v>113</v>
      </c>
      <c r="H37" s="86">
        <f aca="true" t="shared" si="0" ref="H37:Q37">SUM(H7:H36)</f>
        <v>150</v>
      </c>
      <c r="I37" s="86">
        <f t="shared" si="0"/>
        <v>150</v>
      </c>
      <c r="J37" s="86">
        <f t="shared" si="0"/>
        <v>150</v>
      </c>
      <c r="K37" s="86">
        <f t="shared" si="0"/>
        <v>150</v>
      </c>
      <c r="L37" s="86">
        <f t="shared" si="0"/>
        <v>150</v>
      </c>
      <c r="M37" s="86">
        <f t="shared" si="0"/>
        <v>150</v>
      </c>
      <c r="N37" s="86">
        <f t="shared" si="0"/>
        <v>150</v>
      </c>
      <c r="O37" s="86">
        <f t="shared" si="0"/>
        <v>150</v>
      </c>
      <c r="P37" s="86">
        <f t="shared" si="0"/>
        <v>150</v>
      </c>
      <c r="Q37" s="86">
        <f t="shared" si="0"/>
        <v>150</v>
      </c>
      <c r="R37" s="86"/>
    </row>
    <row r="38" spans="4:18" s="140" customFormat="1" ht="25.5">
      <c r="D38" s="144" t="s">
        <v>112</v>
      </c>
      <c r="H38" s="142"/>
      <c r="I38" s="142"/>
      <c r="J38" s="142"/>
      <c r="K38" s="142"/>
      <c r="L38" s="142"/>
      <c r="M38" s="142"/>
      <c r="N38" s="142"/>
      <c r="O38" s="142"/>
      <c r="P38" s="142"/>
      <c r="Q38" s="142"/>
      <c r="R38" s="142"/>
    </row>
    <row r="39" spans="4:18" s="85" customFormat="1" ht="25.5">
      <c r="D39" s="154" t="s">
        <v>150</v>
      </c>
      <c r="H39" s="86">
        <f aca="true" t="shared" si="1" ref="H39:Q39">H37+H38</f>
        <v>150</v>
      </c>
      <c r="I39" s="86">
        <f t="shared" si="1"/>
        <v>150</v>
      </c>
      <c r="J39" s="86">
        <f t="shared" si="1"/>
        <v>150</v>
      </c>
      <c r="K39" s="86">
        <f t="shared" si="1"/>
        <v>150</v>
      </c>
      <c r="L39" s="86">
        <f t="shared" si="1"/>
        <v>150</v>
      </c>
      <c r="M39" s="86">
        <f t="shared" si="1"/>
        <v>150</v>
      </c>
      <c r="N39" s="86">
        <f t="shared" si="1"/>
        <v>150</v>
      </c>
      <c r="O39" s="86">
        <f t="shared" si="1"/>
        <v>150</v>
      </c>
      <c r="P39" s="86">
        <f t="shared" si="1"/>
        <v>150</v>
      </c>
      <c r="Q39" s="86">
        <f t="shared" si="1"/>
        <v>150</v>
      </c>
      <c r="R39" s="86"/>
    </row>
    <row r="40" spans="1:18" s="62" customFormat="1" ht="52.5" customHeight="1">
      <c r="A40" s="60" t="s">
        <v>162</v>
      </c>
      <c r="B40" s="60"/>
      <c r="C40" s="60"/>
      <c r="D40" s="61"/>
      <c r="E40" s="60"/>
      <c r="H40" s="63"/>
      <c r="I40" s="63"/>
      <c r="J40" s="63"/>
      <c r="K40" s="63"/>
      <c r="L40" s="63"/>
      <c r="M40" s="63"/>
      <c r="N40" s="63"/>
      <c r="O40" s="63"/>
      <c r="P40" s="63"/>
      <c r="Q40" s="63"/>
      <c r="R40" s="63"/>
    </row>
    <row r="41" spans="1:18" s="140" customFormat="1" ht="12.75">
      <c r="A41" s="131" t="s">
        <v>51</v>
      </c>
      <c r="B41" s="131"/>
      <c r="C41" s="131"/>
      <c r="D41" s="147"/>
      <c r="E41" s="131"/>
      <c r="H41" s="142"/>
      <c r="I41" s="142"/>
      <c r="J41" s="142"/>
      <c r="K41" s="142"/>
      <c r="L41" s="142"/>
      <c r="M41" s="142"/>
      <c r="N41" s="142"/>
      <c r="O41" s="142"/>
      <c r="P41" s="142"/>
      <c r="Q41" s="142"/>
      <c r="R41" s="142"/>
    </row>
    <row r="42" spans="1:18" s="140" customFormat="1" ht="12.75">
      <c r="A42" s="131"/>
      <c r="B42" s="131"/>
      <c r="C42" s="131"/>
      <c r="D42" s="147"/>
      <c r="E42" s="131"/>
      <c r="H42" s="142"/>
      <c r="I42" s="142"/>
      <c r="J42" s="142"/>
      <c r="K42" s="142"/>
      <c r="L42" s="142"/>
      <c r="M42" s="142"/>
      <c r="N42" s="142"/>
      <c r="O42" s="142"/>
      <c r="P42" s="142"/>
      <c r="Q42" s="142"/>
      <c r="R42" s="142"/>
    </row>
    <row r="43" spans="1:18" s="140" customFormat="1" ht="12.75">
      <c r="A43" s="131"/>
      <c r="B43" s="131"/>
      <c r="C43" s="131"/>
      <c r="D43" s="147"/>
      <c r="E43" s="131"/>
      <c r="H43" s="142"/>
      <c r="I43" s="142"/>
      <c r="J43" s="142"/>
      <c r="K43" s="142"/>
      <c r="L43" s="142"/>
      <c r="M43" s="142"/>
      <c r="N43" s="142"/>
      <c r="O43" s="142"/>
      <c r="P43" s="142"/>
      <c r="Q43" s="142"/>
      <c r="R43" s="142"/>
    </row>
    <row r="44" spans="1:18" s="140" customFormat="1" ht="12.75">
      <c r="A44" s="131"/>
      <c r="B44" s="131"/>
      <c r="C44" s="131"/>
      <c r="D44" s="147"/>
      <c r="E44" s="131"/>
      <c r="H44" s="142"/>
      <c r="I44" s="142"/>
      <c r="J44" s="142"/>
      <c r="K44" s="142"/>
      <c r="L44" s="142"/>
      <c r="M44" s="142"/>
      <c r="N44" s="142"/>
      <c r="O44" s="142"/>
      <c r="P44" s="142"/>
      <c r="Q44" s="142"/>
      <c r="R44" s="142"/>
    </row>
    <row r="45" spans="4:18" s="85" customFormat="1" ht="25.5">
      <c r="D45" s="154" t="s">
        <v>148</v>
      </c>
      <c r="H45" s="86">
        <f aca="true" t="shared" si="2" ref="H45:Q45">SUM(H41:H44)</f>
        <v>0</v>
      </c>
      <c r="I45" s="86">
        <f t="shared" si="2"/>
        <v>0</v>
      </c>
      <c r="J45" s="86">
        <f t="shared" si="2"/>
        <v>0</v>
      </c>
      <c r="K45" s="86">
        <f t="shared" si="2"/>
        <v>0</v>
      </c>
      <c r="L45" s="86">
        <f t="shared" si="2"/>
        <v>0</v>
      </c>
      <c r="M45" s="86">
        <f t="shared" si="2"/>
        <v>0</v>
      </c>
      <c r="N45" s="86">
        <f t="shared" si="2"/>
        <v>0</v>
      </c>
      <c r="O45" s="86">
        <f t="shared" si="2"/>
        <v>0</v>
      </c>
      <c r="P45" s="86">
        <f t="shared" si="2"/>
        <v>0</v>
      </c>
      <c r="Q45" s="86">
        <f t="shared" si="2"/>
        <v>0</v>
      </c>
      <c r="R45" s="86"/>
    </row>
    <row r="46" spans="4:18" s="148" customFormat="1" ht="25.5">
      <c r="D46" s="144" t="s">
        <v>149</v>
      </c>
      <c r="E46" s="149"/>
      <c r="F46" s="149"/>
      <c r="G46" s="149"/>
      <c r="H46" s="150"/>
      <c r="I46" s="150"/>
      <c r="J46" s="150"/>
      <c r="K46" s="150"/>
      <c r="L46" s="150"/>
      <c r="M46" s="150"/>
      <c r="N46" s="150"/>
      <c r="O46" s="150"/>
      <c r="P46" s="150"/>
      <c r="Q46" s="150"/>
      <c r="R46" s="150"/>
    </row>
    <row r="47" spans="4:18" s="85" customFormat="1" ht="25.5">
      <c r="D47" s="154" t="s">
        <v>151</v>
      </c>
      <c r="H47" s="86">
        <f aca="true" t="shared" si="3" ref="H47:Q47">H45+H46</f>
        <v>0</v>
      </c>
      <c r="I47" s="86">
        <f t="shared" si="3"/>
        <v>0</v>
      </c>
      <c r="J47" s="86">
        <f t="shared" si="3"/>
        <v>0</v>
      </c>
      <c r="K47" s="86">
        <f t="shared" si="3"/>
        <v>0</v>
      </c>
      <c r="L47" s="86">
        <f t="shared" si="3"/>
        <v>0</v>
      </c>
      <c r="M47" s="86">
        <f t="shared" si="3"/>
        <v>0</v>
      </c>
      <c r="N47" s="86">
        <f t="shared" si="3"/>
        <v>0</v>
      </c>
      <c r="O47" s="86">
        <f t="shared" si="3"/>
        <v>0</v>
      </c>
      <c r="P47" s="86">
        <f t="shared" si="3"/>
        <v>0</v>
      </c>
      <c r="Q47" s="86">
        <f t="shared" si="3"/>
        <v>0</v>
      </c>
      <c r="R47" s="86"/>
    </row>
    <row r="48" spans="1:18" s="62" customFormat="1" ht="12.75">
      <c r="A48" s="61" t="s">
        <v>46</v>
      </c>
      <c r="B48" s="61"/>
      <c r="C48" s="61"/>
      <c r="D48" s="64"/>
      <c r="E48" s="60"/>
      <c r="H48" s="63"/>
      <c r="I48" s="63"/>
      <c r="J48" s="63"/>
      <c r="K48" s="63"/>
      <c r="L48" s="63"/>
      <c r="M48" s="63"/>
      <c r="N48" s="63"/>
      <c r="O48" s="63"/>
      <c r="P48" s="63"/>
      <c r="Q48" s="63"/>
      <c r="R48" s="63"/>
    </row>
    <row r="49" spans="1:18" s="62" customFormat="1" ht="25.5">
      <c r="A49" s="60" t="s">
        <v>69</v>
      </c>
      <c r="B49" s="60"/>
      <c r="C49" s="60"/>
      <c r="D49" s="64"/>
      <c r="E49" s="60"/>
      <c r="H49" s="63"/>
      <c r="I49" s="63"/>
      <c r="J49" s="63"/>
      <c r="K49" s="63"/>
      <c r="L49" s="63"/>
      <c r="M49" s="63"/>
      <c r="N49" s="63"/>
      <c r="O49" s="63"/>
      <c r="P49" s="63"/>
      <c r="Q49" s="63"/>
      <c r="R49" s="63"/>
    </row>
    <row r="50" spans="1:18" s="140" customFormat="1" ht="12.75">
      <c r="A50" s="147"/>
      <c r="B50" s="147"/>
      <c r="C50" s="147"/>
      <c r="D50" s="143"/>
      <c r="E50" s="131"/>
      <c r="H50" s="142"/>
      <c r="I50" s="142"/>
      <c r="J50" s="142"/>
      <c r="K50" s="142"/>
      <c r="L50" s="142"/>
      <c r="M50" s="142"/>
      <c r="N50" s="142"/>
      <c r="O50" s="142"/>
      <c r="P50" s="142"/>
      <c r="Q50" s="142"/>
      <c r="R50" s="142"/>
    </row>
    <row r="51" spans="1:18" s="140" customFormat="1" ht="12.75">
      <c r="A51" s="147"/>
      <c r="B51" s="147"/>
      <c r="C51" s="147"/>
      <c r="D51" s="143"/>
      <c r="E51" s="131"/>
      <c r="H51" s="142"/>
      <c r="I51" s="142"/>
      <c r="J51" s="142"/>
      <c r="K51" s="142"/>
      <c r="L51" s="142"/>
      <c r="M51" s="142"/>
      <c r="N51" s="142"/>
      <c r="O51" s="142"/>
      <c r="P51" s="142"/>
      <c r="Q51" s="142"/>
      <c r="R51" s="142"/>
    </row>
    <row r="52" spans="1:18" s="140" customFormat="1" ht="12.75">
      <c r="A52" s="147"/>
      <c r="B52" s="147"/>
      <c r="C52" s="147"/>
      <c r="D52" s="143"/>
      <c r="E52" s="131"/>
      <c r="H52" s="142"/>
      <c r="I52" s="142"/>
      <c r="J52" s="142"/>
      <c r="K52" s="142"/>
      <c r="L52" s="142"/>
      <c r="M52" s="142"/>
      <c r="N52" s="142"/>
      <c r="O52" s="142"/>
      <c r="P52" s="142"/>
      <c r="Q52" s="142"/>
      <c r="R52" s="142"/>
    </row>
    <row r="53" spans="1:18" s="140" customFormat="1" ht="12.75">
      <c r="A53" s="147"/>
      <c r="B53" s="147"/>
      <c r="C53" s="147"/>
      <c r="D53" s="143"/>
      <c r="E53" s="131"/>
      <c r="H53" s="142"/>
      <c r="I53" s="142"/>
      <c r="J53" s="142"/>
      <c r="K53" s="142"/>
      <c r="L53" s="142"/>
      <c r="M53" s="142"/>
      <c r="N53" s="142"/>
      <c r="O53" s="142"/>
      <c r="P53" s="142"/>
      <c r="Q53" s="142"/>
      <c r="R53" s="142"/>
    </row>
    <row r="54" spans="4:18" s="140" customFormat="1" ht="12.75">
      <c r="D54" s="143"/>
      <c r="H54" s="142"/>
      <c r="I54" s="142"/>
      <c r="J54" s="142"/>
      <c r="K54" s="142"/>
      <c r="L54" s="142"/>
      <c r="M54" s="142"/>
      <c r="N54" s="142"/>
      <c r="O54" s="142"/>
      <c r="P54" s="142"/>
      <c r="Q54" s="142"/>
      <c r="R54" s="142"/>
    </row>
    <row r="55" spans="4:18" s="85" customFormat="1" ht="12.75">
      <c r="D55" s="154" t="s">
        <v>47</v>
      </c>
      <c r="H55" s="86">
        <f aca="true" t="shared" si="4" ref="H55:Q55">SUM(H50:H54)</f>
        <v>0</v>
      </c>
      <c r="I55" s="86">
        <f t="shared" si="4"/>
        <v>0</v>
      </c>
      <c r="J55" s="86">
        <f t="shared" si="4"/>
        <v>0</v>
      </c>
      <c r="K55" s="86">
        <f t="shared" si="4"/>
        <v>0</v>
      </c>
      <c r="L55" s="86">
        <f t="shared" si="4"/>
        <v>0</v>
      </c>
      <c r="M55" s="86">
        <f t="shared" si="4"/>
        <v>0</v>
      </c>
      <c r="N55" s="86">
        <f t="shared" si="4"/>
        <v>0</v>
      </c>
      <c r="O55" s="86">
        <f t="shared" si="4"/>
        <v>0</v>
      </c>
      <c r="P55" s="86">
        <f t="shared" si="4"/>
        <v>0</v>
      </c>
      <c r="Q55" s="86">
        <f t="shared" si="4"/>
        <v>0</v>
      </c>
      <c r="R55" s="86"/>
    </row>
    <row r="56" spans="4:18" s="66" customFormat="1" ht="25.5">
      <c r="D56" s="65" t="s">
        <v>112</v>
      </c>
      <c r="E56" s="67"/>
      <c r="F56" s="67"/>
      <c r="G56" s="67"/>
      <c r="H56" s="68"/>
      <c r="I56" s="68"/>
      <c r="J56" s="68"/>
      <c r="K56" s="68"/>
      <c r="L56" s="68"/>
      <c r="M56" s="68"/>
      <c r="N56" s="68"/>
      <c r="O56" s="68"/>
      <c r="P56" s="68"/>
      <c r="Q56" s="68"/>
      <c r="R56" s="68"/>
    </row>
    <row r="57" spans="4:18" s="85" customFormat="1" ht="25.5">
      <c r="D57" s="154" t="s">
        <v>138</v>
      </c>
      <c r="H57" s="86">
        <f aca="true" t="shared" si="5" ref="H57:Q57">H55+H56</f>
        <v>0</v>
      </c>
      <c r="I57" s="86">
        <f t="shared" si="5"/>
        <v>0</v>
      </c>
      <c r="J57" s="86">
        <f t="shared" si="5"/>
        <v>0</v>
      </c>
      <c r="K57" s="86">
        <f t="shared" si="5"/>
        <v>0</v>
      </c>
      <c r="L57" s="86">
        <f t="shared" si="5"/>
        <v>0</v>
      </c>
      <c r="M57" s="86">
        <f t="shared" si="5"/>
        <v>0</v>
      </c>
      <c r="N57" s="86">
        <f t="shared" si="5"/>
        <v>0</v>
      </c>
      <c r="O57" s="86">
        <f t="shared" si="5"/>
        <v>0</v>
      </c>
      <c r="P57" s="86">
        <f t="shared" si="5"/>
        <v>0</v>
      </c>
      <c r="Q57" s="86">
        <f t="shared" si="5"/>
        <v>0</v>
      </c>
      <c r="R57" s="86"/>
    </row>
    <row r="58" spans="4:18" s="85" customFormat="1" ht="25.5">
      <c r="D58" s="154" t="s">
        <v>137</v>
      </c>
      <c r="H58" s="86">
        <f aca="true" t="shared" si="6" ref="H58:Q58">H57+H47+H39</f>
        <v>150</v>
      </c>
      <c r="I58" s="86">
        <f t="shared" si="6"/>
        <v>150</v>
      </c>
      <c r="J58" s="86">
        <f t="shared" si="6"/>
        <v>150</v>
      </c>
      <c r="K58" s="86">
        <f t="shared" si="6"/>
        <v>150</v>
      </c>
      <c r="L58" s="86">
        <f t="shared" si="6"/>
        <v>150</v>
      </c>
      <c r="M58" s="86">
        <f t="shared" si="6"/>
        <v>150</v>
      </c>
      <c r="N58" s="86">
        <f t="shared" si="6"/>
        <v>150</v>
      </c>
      <c r="O58" s="86">
        <f t="shared" si="6"/>
        <v>150</v>
      </c>
      <c r="P58" s="86">
        <f t="shared" si="6"/>
        <v>150</v>
      </c>
      <c r="Q58" s="86">
        <f t="shared" si="6"/>
        <v>150</v>
      </c>
      <c r="R58" s="86"/>
    </row>
  </sheetData>
  <sheetProtection formatCells="0" formatColumns="0" formatRows="0" insertColumns="0" insertRows="0" insertHyperlinks="0" deleteColumns="0" deleteRows="0" sort="0" autoFilter="0" pivotTables="0"/>
  <mergeCells count="1">
    <mergeCell ref="G1:H1"/>
  </mergeCells>
  <printOptions horizontalCentered="1"/>
  <pageMargins left="0.13" right="0.15" top="1" bottom="0.25" header="0.22" footer="0.17"/>
  <pageSetup fitToHeight="12" fitToWidth="1" horizontalDpi="600" verticalDpi="600" orientation="landscape" scale="68" r:id="rId4"/>
  <headerFooter alignWithMargins="0">
    <oddHeader>&amp;L&amp;G&amp;CWInter Forecast 10 Year Demand&amp;RTable 2</oddHeader>
    <oddFooter>&amp;R&amp;D</oddFooter>
  </headerFooter>
  <rowBreaks count="3" manualBreakCount="3">
    <brk id="47" max="255" man="1"/>
    <brk id="50" max="16" man="1"/>
    <brk id="57" max="255" man="1"/>
  </rowBreaks>
  <legacyDrawing r:id="rId2"/>
  <legacyDrawingHF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N35"/>
  <sheetViews>
    <sheetView zoomScale="75" zoomScaleNormal="75" zoomScalePageLayoutView="0" workbookViewId="0" topLeftCell="A7">
      <pane xSplit="4" ySplit="5" topLeftCell="E12" activePane="bottomRight" state="frozen"/>
      <selection pane="topLeft" activeCell="A7" sqref="A7"/>
      <selection pane="topRight" activeCell="E7" sqref="E7"/>
      <selection pane="bottomLeft" activeCell="A12" sqref="A12"/>
      <selection pane="bottomRight" activeCell="A12" sqref="A12"/>
    </sheetView>
  </sheetViews>
  <sheetFormatPr defaultColWidth="9.140625" defaultRowHeight="12.75"/>
  <cols>
    <col min="1" max="1" width="26.7109375" style="81" customWidth="1"/>
    <col min="2" max="2" width="28.28125" style="79" customWidth="1"/>
    <col min="3" max="3" width="13.00390625" style="81" customWidth="1"/>
    <col min="4" max="4" width="9.140625" style="81" customWidth="1"/>
    <col min="5" max="5" width="8.421875" style="81" customWidth="1"/>
    <col min="6" max="6" width="8.7109375" style="81" customWidth="1"/>
    <col min="7" max="8" width="10.28125" style="81" bestFit="1" customWidth="1"/>
    <col min="9" max="10" width="8.7109375" style="81" customWidth="1"/>
    <col min="11" max="11" width="10.28125" style="81" bestFit="1" customWidth="1"/>
    <col min="12" max="12" width="8.00390625" style="81" customWidth="1"/>
    <col min="13" max="13" width="10.28125" style="81" bestFit="1" customWidth="1"/>
    <col min="14" max="14" width="11.7109375" style="81" customWidth="1"/>
    <col min="15" max="16384" width="9.140625" style="81" customWidth="1"/>
  </cols>
  <sheetData>
    <row r="1" s="69" customFormat="1" ht="12.75">
      <c r="B1" s="70"/>
    </row>
    <row r="2" s="69" customFormat="1" ht="12.75">
      <c r="B2" s="70"/>
    </row>
    <row r="3" s="69" customFormat="1" ht="12.75">
      <c r="B3" s="70"/>
    </row>
    <row r="4" s="69" customFormat="1" ht="12.75">
      <c r="B4" s="70"/>
    </row>
    <row r="5" s="69" customFormat="1" ht="12.75">
      <c r="B5" s="70"/>
    </row>
    <row r="6" spans="2:6" s="69" customFormat="1" ht="12.75">
      <c r="B6" s="70"/>
      <c r="D6" s="280"/>
      <c r="E6" s="280"/>
      <c r="F6" s="280"/>
    </row>
    <row r="7" spans="1:3" s="69" customFormat="1" ht="25.5">
      <c r="A7" s="71" t="s">
        <v>39</v>
      </c>
      <c r="B7" s="72"/>
      <c r="C7" s="71"/>
    </row>
    <row r="8" spans="1:3" s="69" customFormat="1" ht="12.75">
      <c r="A8" s="56" t="s">
        <v>81</v>
      </c>
      <c r="B8" s="72"/>
      <c r="C8" s="71"/>
    </row>
    <row r="9" spans="1:3" s="69" customFormat="1" ht="57" customHeight="1">
      <c r="A9" s="71" t="s">
        <v>71</v>
      </c>
      <c r="B9" s="72"/>
      <c r="C9" s="71"/>
    </row>
    <row r="10" spans="1:3" s="54" customFormat="1" ht="25.5">
      <c r="A10" s="59" t="s">
        <v>84</v>
      </c>
      <c r="B10" s="57"/>
      <c r="C10" s="56"/>
    </row>
    <row r="11" spans="1:14" s="62" customFormat="1" ht="63.75">
      <c r="A11" s="56" t="s">
        <v>72</v>
      </c>
      <c r="B11" s="61" t="s">
        <v>42</v>
      </c>
      <c r="C11" s="60" t="s">
        <v>43</v>
      </c>
      <c r="D11" s="60" t="s">
        <v>45</v>
      </c>
      <c r="E11" s="60" t="s">
        <v>119</v>
      </c>
      <c r="F11" s="60" t="s">
        <v>74</v>
      </c>
      <c r="G11" s="60" t="s">
        <v>123</v>
      </c>
      <c r="H11" s="60" t="s">
        <v>124</v>
      </c>
      <c r="I11" s="60" t="s">
        <v>66</v>
      </c>
      <c r="J11" s="60" t="s">
        <v>75</v>
      </c>
      <c r="K11" s="60" t="s">
        <v>85</v>
      </c>
      <c r="L11" s="60" t="s">
        <v>88</v>
      </c>
      <c r="M11" s="60" t="s">
        <v>120</v>
      </c>
      <c r="N11" s="60" t="s">
        <v>161</v>
      </c>
    </row>
    <row r="12" spans="1:14" s="62" customFormat="1" ht="12.75">
      <c r="A12" s="73" t="s">
        <v>234</v>
      </c>
      <c r="B12" s="64"/>
      <c r="E12" s="63"/>
      <c r="F12" s="63"/>
      <c r="G12" s="63"/>
      <c r="H12" s="63"/>
      <c r="I12" s="63"/>
      <c r="J12" s="63"/>
      <c r="K12" s="63"/>
      <c r="L12" s="63"/>
      <c r="M12" s="63"/>
      <c r="N12" s="63"/>
    </row>
    <row r="13" spans="1:14" s="140" customFormat="1" ht="12.75">
      <c r="A13" s="142"/>
      <c r="B13" s="143"/>
      <c r="E13" s="142"/>
      <c r="F13" s="142"/>
      <c r="G13" s="142"/>
      <c r="H13" s="142"/>
      <c r="I13" s="142"/>
      <c r="J13" s="142"/>
      <c r="K13" s="142"/>
      <c r="L13" s="142"/>
      <c r="M13" s="142"/>
      <c r="N13" s="142"/>
    </row>
    <row r="14" spans="1:14" s="140" customFormat="1" ht="12.75">
      <c r="A14" s="142"/>
      <c r="B14" s="143"/>
      <c r="E14" s="142"/>
      <c r="F14" s="142"/>
      <c r="G14" s="142"/>
      <c r="H14" s="142"/>
      <c r="I14" s="142"/>
      <c r="J14" s="142"/>
      <c r="K14" s="142"/>
      <c r="L14" s="142"/>
      <c r="M14" s="142"/>
      <c r="N14" s="142"/>
    </row>
    <row r="15" spans="1:14" s="140" customFormat="1" ht="12.75">
      <c r="A15" s="142"/>
      <c r="B15" s="143"/>
      <c r="E15" s="142"/>
      <c r="F15" s="142"/>
      <c r="G15" s="142"/>
      <c r="H15" s="142"/>
      <c r="I15" s="142"/>
      <c r="J15" s="142"/>
      <c r="K15" s="142"/>
      <c r="L15" s="142"/>
      <c r="M15" s="142"/>
      <c r="N15" s="142"/>
    </row>
    <row r="16" spans="2:14" s="140" customFormat="1" ht="12.75">
      <c r="B16" s="143"/>
      <c r="E16" s="142"/>
      <c r="F16" s="142"/>
      <c r="G16" s="142"/>
      <c r="H16" s="142"/>
      <c r="I16" s="142"/>
      <c r="J16" s="142"/>
      <c r="K16" s="142"/>
      <c r="L16" s="142"/>
      <c r="M16" s="142"/>
      <c r="N16" s="142"/>
    </row>
    <row r="17" spans="1:14" s="62" customFormat="1" ht="51">
      <c r="A17" s="60" t="s">
        <v>162</v>
      </c>
      <c r="B17" s="61"/>
      <c r="C17" s="60"/>
      <c r="E17" s="63"/>
      <c r="F17" s="63"/>
      <c r="G17" s="63"/>
      <c r="H17" s="63"/>
      <c r="I17" s="63"/>
      <c r="J17" s="63"/>
      <c r="K17" s="63"/>
      <c r="L17" s="63"/>
      <c r="M17" s="63"/>
      <c r="N17" s="63"/>
    </row>
    <row r="18" spans="2:14" s="62" customFormat="1" ht="12.75">
      <c r="B18" s="64"/>
      <c r="E18" s="63"/>
      <c r="F18" s="63"/>
      <c r="G18" s="63"/>
      <c r="H18" s="63"/>
      <c r="I18" s="63"/>
      <c r="J18" s="63"/>
      <c r="K18" s="63"/>
      <c r="L18" s="63"/>
      <c r="M18" s="63"/>
      <c r="N18" s="63"/>
    </row>
    <row r="19" spans="2:14" s="62" customFormat="1" ht="12.75">
      <c r="B19" s="64"/>
      <c r="E19" s="63"/>
      <c r="F19" s="63"/>
      <c r="G19" s="63"/>
      <c r="H19" s="63"/>
      <c r="I19" s="63"/>
      <c r="J19" s="63"/>
      <c r="K19" s="63"/>
      <c r="L19" s="63"/>
      <c r="M19" s="63"/>
      <c r="N19" s="63"/>
    </row>
    <row r="20" spans="2:14" s="62" customFormat="1" ht="12.75">
      <c r="B20" s="64"/>
      <c r="E20" s="63"/>
      <c r="F20" s="63"/>
      <c r="G20" s="63"/>
      <c r="H20" s="63"/>
      <c r="I20" s="63"/>
      <c r="J20" s="63"/>
      <c r="K20" s="63"/>
      <c r="L20" s="63"/>
      <c r="M20" s="63"/>
      <c r="N20" s="63"/>
    </row>
    <row r="21" spans="2:14" s="62" customFormat="1" ht="12.75">
      <c r="B21" s="64"/>
      <c r="E21" s="63"/>
      <c r="F21" s="63"/>
      <c r="G21" s="63"/>
      <c r="H21" s="63"/>
      <c r="I21" s="63"/>
      <c r="J21" s="63"/>
      <c r="K21" s="63"/>
      <c r="L21" s="63"/>
      <c r="M21" s="63"/>
      <c r="N21" s="63"/>
    </row>
    <row r="22" spans="2:14" s="62" customFormat="1" ht="12.75">
      <c r="B22" s="64"/>
      <c r="E22" s="63"/>
      <c r="F22" s="63"/>
      <c r="G22" s="63"/>
      <c r="H22" s="63"/>
      <c r="I22" s="63"/>
      <c r="J22" s="63"/>
      <c r="K22" s="63"/>
      <c r="L22" s="63"/>
      <c r="M22" s="63"/>
      <c r="N22" s="63"/>
    </row>
    <row r="23" spans="2:14" s="62" customFormat="1" ht="12.75">
      <c r="B23" s="64"/>
      <c r="E23" s="63"/>
      <c r="F23" s="63"/>
      <c r="G23" s="63"/>
      <c r="H23" s="63"/>
      <c r="I23" s="63"/>
      <c r="J23" s="63"/>
      <c r="K23" s="63"/>
      <c r="L23" s="63"/>
      <c r="M23" s="63"/>
      <c r="N23" s="63"/>
    </row>
    <row r="24" spans="1:14" s="157" customFormat="1" ht="57.75" customHeight="1">
      <c r="A24" s="154" t="s">
        <v>114</v>
      </c>
      <c r="C24" s="158"/>
      <c r="D24" s="158"/>
      <c r="E24" s="159">
        <f aca="true" t="shared" si="0" ref="E24:M24">SUM(E12:E23)</f>
        <v>0</v>
      </c>
      <c r="F24" s="159">
        <f>SUM(F12:F23)</f>
        <v>0</v>
      </c>
      <c r="G24" s="159">
        <f t="shared" si="0"/>
        <v>0</v>
      </c>
      <c r="H24" s="159">
        <f t="shared" si="0"/>
        <v>0</v>
      </c>
      <c r="I24" s="159">
        <f t="shared" si="0"/>
        <v>0</v>
      </c>
      <c r="J24" s="159">
        <f t="shared" si="0"/>
        <v>0</v>
      </c>
      <c r="K24" s="159">
        <f t="shared" si="0"/>
        <v>0</v>
      </c>
      <c r="L24" s="159">
        <f t="shared" si="0"/>
        <v>0</v>
      </c>
      <c r="M24" s="159">
        <f t="shared" si="0"/>
        <v>0</v>
      </c>
      <c r="N24" s="159"/>
    </row>
    <row r="25" spans="1:14" ht="12.75" hidden="1">
      <c r="A25" s="78" t="s">
        <v>46</v>
      </c>
      <c r="C25" s="80"/>
      <c r="E25" s="82"/>
      <c r="F25" s="82"/>
      <c r="G25" s="82"/>
      <c r="H25" s="82"/>
      <c r="I25" s="82"/>
      <c r="J25" s="82"/>
      <c r="K25" s="82"/>
      <c r="L25" s="82"/>
      <c r="M25" s="82"/>
      <c r="N25" s="82"/>
    </row>
    <row r="26" spans="1:14" s="85" customFormat="1" ht="25.5" hidden="1">
      <c r="A26" s="83" t="s">
        <v>67</v>
      </c>
      <c r="B26" s="84" t="s">
        <v>51</v>
      </c>
      <c r="E26" s="86"/>
      <c r="F26" s="86"/>
      <c r="G26" s="86"/>
      <c r="H26" s="86"/>
      <c r="I26" s="86"/>
      <c r="J26" s="86"/>
      <c r="K26" s="86"/>
      <c r="L26" s="86"/>
      <c r="M26" s="86"/>
      <c r="N26" s="86"/>
    </row>
    <row r="27" spans="1:14" s="85" customFormat="1" ht="12.75" hidden="1">
      <c r="A27" s="87"/>
      <c r="B27" s="84"/>
      <c r="C27" s="88"/>
      <c r="F27" s="86"/>
      <c r="G27" s="86"/>
      <c r="H27" s="86"/>
      <c r="I27" s="86"/>
      <c r="J27" s="86"/>
      <c r="K27" s="86"/>
      <c r="L27" s="86"/>
      <c r="M27" s="86"/>
      <c r="N27" s="86"/>
    </row>
    <row r="28" spans="1:14" s="85" customFormat="1" ht="12.75" hidden="1">
      <c r="A28" s="84"/>
      <c r="B28" s="84"/>
      <c r="E28" s="86"/>
      <c r="F28" s="86"/>
      <c r="G28" s="86"/>
      <c r="H28" s="86"/>
      <c r="I28" s="86"/>
      <c r="J28" s="86"/>
      <c r="K28" s="86"/>
      <c r="L28" s="86"/>
      <c r="M28" s="86"/>
      <c r="N28" s="86"/>
    </row>
    <row r="29" spans="1:14" s="85" customFormat="1" ht="12.75" hidden="1">
      <c r="A29" s="84"/>
      <c r="B29" s="84"/>
      <c r="E29" s="86"/>
      <c r="F29" s="86"/>
      <c r="G29" s="86"/>
      <c r="H29" s="86"/>
      <c r="I29" s="86"/>
      <c r="J29" s="86"/>
      <c r="K29" s="86"/>
      <c r="L29" s="86"/>
      <c r="M29" s="86"/>
      <c r="N29" s="86"/>
    </row>
    <row r="30" spans="1:14" s="85" customFormat="1" ht="12.75" hidden="1">
      <c r="A30" s="84"/>
      <c r="B30" s="84"/>
      <c r="E30" s="86"/>
      <c r="F30" s="86"/>
      <c r="G30" s="86"/>
      <c r="H30" s="86"/>
      <c r="I30" s="86"/>
      <c r="J30" s="86"/>
      <c r="K30" s="86"/>
      <c r="L30" s="86"/>
      <c r="M30" s="86"/>
      <c r="N30" s="86"/>
    </row>
    <row r="31" spans="2:14" s="85" customFormat="1" ht="12.75" hidden="1">
      <c r="B31" s="84" t="s">
        <v>51</v>
      </c>
      <c r="E31" s="86"/>
      <c r="F31" s="86"/>
      <c r="G31" s="86"/>
      <c r="H31" s="86"/>
      <c r="I31" s="86"/>
      <c r="J31" s="86"/>
      <c r="K31" s="86"/>
      <c r="L31" s="86"/>
      <c r="M31" s="86"/>
      <c r="N31" s="86"/>
    </row>
    <row r="32" spans="2:14" s="85" customFormat="1" ht="12.75" hidden="1">
      <c r="B32" s="84"/>
      <c r="E32" s="86"/>
      <c r="F32" s="86"/>
      <c r="G32" s="86"/>
      <c r="H32" s="86"/>
      <c r="I32" s="86"/>
      <c r="J32" s="86"/>
      <c r="K32" s="86"/>
      <c r="L32" s="86"/>
      <c r="M32" s="86"/>
      <c r="N32" s="86"/>
    </row>
    <row r="33" spans="2:14" s="75" customFormat="1" ht="38.25" hidden="1">
      <c r="B33" s="74" t="s">
        <v>49</v>
      </c>
      <c r="C33" s="76"/>
      <c r="D33" s="76"/>
      <c r="E33" s="77">
        <f>SUM(E26:E32)</f>
        <v>0</v>
      </c>
      <c r="F33" s="77">
        <f aca="true" t="shared" si="1" ref="F33:M33">SUM(F26:F32)</f>
        <v>0</v>
      </c>
      <c r="G33" s="77">
        <f t="shared" si="1"/>
        <v>0</v>
      </c>
      <c r="H33" s="77">
        <f t="shared" si="1"/>
        <v>0</v>
      </c>
      <c r="I33" s="77">
        <f t="shared" si="1"/>
        <v>0</v>
      </c>
      <c r="J33" s="77">
        <f t="shared" si="1"/>
        <v>0</v>
      </c>
      <c r="K33" s="77">
        <f t="shared" si="1"/>
        <v>0</v>
      </c>
      <c r="L33" s="77">
        <f t="shared" si="1"/>
        <v>0</v>
      </c>
      <c r="M33" s="77">
        <f t="shared" si="1"/>
        <v>0</v>
      </c>
      <c r="N33" s="77"/>
    </row>
    <row r="34" spans="1:14" s="75" customFormat="1" ht="25.5" hidden="1">
      <c r="A34" s="76" t="s">
        <v>50</v>
      </c>
      <c r="B34" s="74" t="s">
        <v>51</v>
      </c>
      <c r="C34" s="76"/>
      <c r="D34" s="76"/>
      <c r="E34" s="77" t="s">
        <v>51</v>
      </c>
      <c r="F34" s="77" t="s">
        <v>51</v>
      </c>
      <c r="G34" s="77" t="s">
        <v>51</v>
      </c>
      <c r="H34" s="77" t="s">
        <v>51</v>
      </c>
      <c r="I34" s="77" t="s">
        <v>51</v>
      </c>
      <c r="J34" s="77" t="s">
        <v>51</v>
      </c>
      <c r="K34" s="77" t="s">
        <v>51</v>
      </c>
      <c r="L34" s="77" t="s">
        <v>51</v>
      </c>
      <c r="M34" s="77" t="s">
        <v>51</v>
      </c>
      <c r="N34" s="77"/>
    </row>
    <row r="35" spans="2:14" s="75" customFormat="1" ht="25.5" hidden="1">
      <c r="B35" s="74" t="s">
        <v>52</v>
      </c>
      <c r="C35" s="76"/>
      <c r="D35" s="76"/>
      <c r="E35" s="77">
        <f>E24+E33</f>
        <v>0</v>
      </c>
      <c r="F35" s="77">
        <f aca="true" t="shared" si="2" ref="F35:M35">F24+F33</f>
        <v>0</v>
      </c>
      <c r="G35" s="77">
        <f t="shared" si="2"/>
        <v>0</v>
      </c>
      <c r="H35" s="77">
        <f t="shared" si="2"/>
        <v>0</v>
      </c>
      <c r="I35" s="77">
        <f t="shared" si="2"/>
        <v>0</v>
      </c>
      <c r="J35" s="77">
        <f t="shared" si="2"/>
        <v>0</v>
      </c>
      <c r="K35" s="77">
        <f t="shared" si="2"/>
        <v>0</v>
      </c>
      <c r="L35" s="77">
        <f t="shared" si="2"/>
        <v>0</v>
      </c>
      <c r="M35" s="77">
        <f t="shared" si="2"/>
        <v>0</v>
      </c>
      <c r="N35" s="77"/>
    </row>
  </sheetData>
  <sheetProtection formatCells="0" formatColumns="0" formatRows="0" insertColumns="0" insertRows="0" insertHyperlinks="0" deleteColumns="0" deleteRows="0" sort="0" autoFilter="0" pivotTables="0"/>
  <mergeCells count="1">
    <mergeCell ref="D6:F6"/>
  </mergeCells>
  <printOptions/>
  <pageMargins left="0.13" right="0.55" top="0.4" bottom="0.5" header="0.22" footer="0.17"/>
  <pageSetup fitToHeight="14" fitToWidth="1" horizontalDpi="600" verticalDpi="600" orientation="landscape" scale="77" r:id="rId2"/>
  <headerFooter alignWithMargins="0">
    <oddHeader>&amp;L&amp;G&amp;C10 Year Forecast of Annual Energy Requirements&amp;RTable 3</oddHeader>
    <oddFooter>&amp;C&amp;P&amp;R&amp;D</oddFooter>
  </headerFooter>
  <rowBreaks count="1" manualBreakCount="1">
    <brk id="35" max="255" man="1"/>
  </rowBreaks>
  <legacyDrawingHF r:id="rId1"/>
</worksheet>
</file>

<file path=xl/worksheets/sheet5.xml><?xml version="1.0" encoding="utf-8"?>
<worksheet xmlns="http://schemas.openxmlformats.org/spreadsheetml/2006/main" xmlns:r="http://schemas.openxmlformats.org/officeDocument/2006/relationships">
  <dimension ref="A1:AB58"/>
  <sheetViews>
    <sheetView view="pageBreakPreview" zoomScaleNormal="75" zoomScaleSheetLayoutView="100" zoomScalePageLayoutView="0" workbookViewId="0" topLeftCell="A1">
      <selection activeCell="A7" sqref="A7"/>
    </sheetView>
  </sheetViews>
  <sheetFormatPr defaultColWidth="9.140625" defaultRowHeight="12.75"/>
  <cols>
    <col min="1" max="1" width="21.57421875" style="28" customWidth="1"/>
    <col min="2" max="2" width="12.7109375" style="28" customWidth="1"/>
    <col min="3" max="3" width="11.00390625" style="28" customWidth="1"/>
    <col min="4" max="4" width="11.7109375" style="28" customWidth="1"/>
    <col min="5" max="5" width="10.140625" style="28" customWidth="1"/>
    <col min="6" max="6" width="9.7109375" style="28" customWidth="1"/>
    <col min="7" max="7" width="10.7109375" style="28" customWidth="1"/>
    <col min="8" max="8" width="9.7109375" style="28" customWidth="1"/>
    <col min="9" max="9" width="11.7109375" style="28" customWidth="1"/>
    <col min="10" max="10" width="9.8515625" style="28" customWidth="1"/>
    <col min="11" max="11" width="12.8515625" style="28" customWidth="1"/>
    <col min="12" max="12" width="10.00390625" style="28" customWidth="1"/>
    <col min="13" max="13" width="12.421875" style="28" customWidth="1"/>
    <col min="14" max="14" width="11.28125" style="28" customWidth="1"/>
    <col min="15" max="15" width="11.8515625" style="28" customWidth="1"/>
    <col min="16" max="16" width="15.140625" style="28" customWidth="1"/>
    <col min="17" max="17" width="10.7109375" style="28" customWidth="1"/>
    <col min="18" max="18" width="10.28125" style="28" customWidth="1"/>
    <col min="19" max="19" width="14.57421875" style="28" customWidth="1"/>
    <col min="20" max="20" width="15.421875" style="28" customWidth="1"/>
    <col min="21" max="21" width="9.140625" style="28" customWidth="1"/>
    <col min="22" max="22" width="10.8515625" style="28" customWidth="1"/>
    <col min="23" max="23" width="8.57421875" style="28" customWidth="1"/>
    <col min="24" max="24" width="9.00390625" style="28" customWidth="1"/>
    <col min="25" max="25" width="12.28125" style="28" customWidth="1"/>
    <col min="26" max="26" width="13.7109375" style="28" customWidth="1"/>
    <col min="27" max="28" width="9.140625" style="28" customWidth="1"/>
    <col min="29" max="16384" width="9.140625" style="48" customWidth="1"/>
  </cols>
  <sheetData>
    <row r="1" spans="1:28" s="51" customFormat="1" ht="12.75">
      <c r="A1" s="89"/>
      <c r="B1" s="89"/>
      <c r="C1" s="89"/>
      <c r="D1" s="89"/>
      <c r="E1" s="89"/>
      <c r="F1" s="89"/>
      <c r="G1" s="89"/>
      <c r="H1" s="89"/>
      <c r="I1" s="89"/>
      <c r="J1" s="90" t="s">
        <v>53</v>
      </c>
      <c r="K1" s="90"/>
      <c r="L1" s="89"/>
      <c r="M1" s="89"/>
      <c r="N1" s="89"/>
      <c r="O1" s="89"/>
      <c r="P1" s="89"/>
      <c r="Q1" s="89"/>
      <c r="R1" s="89"/>
      <c r="S1" s="89"/>
      <c r="T1" s="89"/>
      <c r="U1" s="89"/>
      <c r="V1" s="89"/>
      <c r="W1" s="89"/>
      <c r="X1" s="89"/>
      <c r="Y1" s="89"/>
      <c r="Z1" s="89"/>
      <c r="AA1" s="89"/>
      <c r="AB1" s="89"/>
    </row>
    <row r="2" spans="1:28" s="52" customFormat="1" ht="12.75">
      <c r="A2" s="91" t="s">
        <v>51</v>
      </c>
      <c r="B2" s="91"/>
      <c r="C2" s="91"/>
      <c r="D2" s="91"/>
      <c r="E2" s="91"/>
      <c r="F2" s="91"/>
      <c r="G2" s="91"/>
      <c r="H2" s="91"/>
      <c r="I2" s="91" t="s">
        <v>97</v>
      </c>
      <c r="J2" s="91"/>
      <c r="K2" s="91"/>
      <c r="L2" s="92"/>
      <c r="M2" s="92"/>
      <c r="N2" s="92"/>
      <c r="O2" s="92"/>
      <c r="P2" s="92"/>
      <c r="Q2" s="92"/>
      <c r="R2" s="92"/>
      <c r="S2" s="92"/>
      <c r="T2" s="92"/>
      <c r="U2" s="92"/>
      <c r="V2" s="92"/>
      <c r="W2" s="92"/>
      <c r="X2" s="92"/>
      <c r="Y2" s="92"/>
      <c r="Z2" s="92"/>
      <c r="AA2" s="92"/>
      <c r="AB2" s="92"/>
    </row>
    <row r="3" spans="1:28" s="51" customFormat="1" ht="12.7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row>
    <row r="4" spans="1:28" s="53" customFormat="1" ht="12.75" customHeight="1">
      <c r="A4" s="282" t="s">
        <v>89</v>
      </c>
      <c r="B4" s="282" t="s">
        <v>140</v>
      </c>
      <c r="C4" s="93"/>
      <c r="D4" s="93"/>
      <c r="E4" s="93"/>
      <c r="F4" s="93"/>
      <c r="G4" s="93"/>
      <c r="H4" s="282" t="s">
        <v>99</v>
      </c>
      <c r="I4" s="282" t="s">
        <v>139</v>
      </c>
      <c r="J4" s="283"/>
      <c r="K4" s="28"/>
      <c r="L4" s="281" t="s">
        <v>98</v>
      </c>
      <c r="M4" s="281"/>
      <c r="N4" s="281"/>
      <c r="O4" s="281"/>
      <c r="P4" s="281"/>
      <c r="Q4" s="284" t="s">
        <v>100</v>
      </c>
      <c r="R4" s="284"/>
      <c r="S4" s="284"/>
      <c r="T4" s="284"/>
      <c r="U4" s="285" t="s">
        <v>90</v>
      </c>
      <c r="V4" s="285"/>
      <c r="W4" s="285"/>
      <c r="X4" s="285"/>
      <c r="Y4" s="285"/>
      <c r="Z4" s="285"/>
      <c r="AA4" s="94"/>
      <c r="AB4" s="94"/>
    </row>
    <row r="5" spans="1:28" s="49" customFormat="1" ht="63.75" customHeight="1">
      <c r="A5" s="282"/>
      <c r="B5" s="282"/>
      <c r="C5" s="282" t="s">
        <v>144</v>
      </c>
      <c r="D5" s="282"/>
      <c r="E5" s="282"/>
      <c r="F5" s="282"/>
      <c r="G5" s="282"/>
      <c r="H5" s="282"/>
      <c r="I5" s="283"/>
      <c r="J5" s="283"/>
      <c r="K5" s="28"/>
      <c r="L5" s="282" t="s">
        <v>64</v>
      </c>
      <c r="M5" s="282" t="s">
        <v>103</v>
      </c>
      <c r="N5" s="282" t="s">
        <v>91</v>
      </c>
      <c r="O5" s="282" t="s">
        <v>92</v>
      </c>
      <c r="P5" s="282" t="s">
        <v>104</v>
      </c>
      <c r="Q5" s="282" t="s">
        <v>105</v>
      </c>
      <c r="R5" s="282" t="s">
        <v>93</v>
      </c>
      <c r="S5" s="282" t="s">
        <v>94</v>
      </c>
      <c r="T5" s="282" t="s">
        <v>106</v>
      </c>
      <c r="U5" s="282" t="s">
        <v>95</v>
      </c>
      <c r="V5" s="282" t="s">
        <v>96</v>
      </c>
      <c r="W5" s="282" t="s">
        <v>107</v>
      </c>
      <c r="X5" s="282" t="s">
        <v>108</v>
      </c>
      <c r="Y5" s="282" t="s">
        <v>188</v>
      </c>
      <c r="Z5" s="282" t="s">
        <v>122</v>
      </c>
      <c r="AA5" s="95"/>
      <c r="AB5" s="96"/>
    </row>
    <row r="6" spans="1:28" s="50" customFormat="1" ht="110.25" customHeight="1">
      <c r="A6" s="282"/>
      <c r="B6" s="282"/>
      <c r="C6" s="29" t="s">
        <v>130</v>
      </c>
      <c r="D6" s="29" t="s">
        <v>131</v>
      </c>
      <c r="E6" s="29" t="s">
        <v>141</v>
      </c>
      <c r="F6" s="29" t="s">
        <v>158</v>
      </c>
      <c r="G6" s="29" t="s">
        <v>142</v>
      </c>
      <c r="H6" s="282"/>
      <c r="I6" s="93" t="s">
        <v>101</v>
      </c>
      <c r="J6" s="93" t="s">
        <v>102</v>
      </c>
      <c r="K6" s="93" t="s">
        <v>127</v>
      </c>
      <c r="L6" s="282"/>
      <c r="M6" s="282"/>
      <c r="N6" s="282"/>
      <c r="O6" s="282"/>
      <c r="P6" s="282"/>
      <c r="Q6" s="282"/>
      <c r="R6" s="282"/>
      <c r="S6" s="282"/>
      <c r="T6" s="282"/>
      <c r="U6" s="282"/>
      <c r="V6" s="282"/>
      <c r="W6" s="282"/>
      <c r="X6" s="282"/>
      <c r="Y6" s="282"/>
      <c r="Z6" s="282"/>
      <c r="AA6" s="97"/>
      <c r="AB6" s="93"/>
    </row>
    <row r="7" spans="1:27" ht="87" customHeight="1">
      <c r="A7" s="28" t="s">
        <v>187</v>
      </c>
      <c r="B7" s="29" t="s">
        <v>51</v>
      </c>
      <c r="C7" s="29"/>
      <c r="D7" s="29"/>
      <c r="E7" s="29"/>
      <c r="F7" s="29"/>
      <c r="G7" s="29"/>
      <c r="J7" s="47"/>
      <c r="K7" s="29"/>
      <c r="V7" s="28" t="s">
        <v>125</v>
      </c>
      <c r="AA7" s="98"/>
    </row>
    <row r="8" spans="1:27" ht="25.5">
      <c r="A8" s="137" t="s">
        <v>183</v>
      </c>
      <c r="B8" s="28" t="s">
        <v>51</v>
      </c>
      <c r="AA8" s="98"/>
    </row>
    <row r="9" spans="1:28" s="166" customFormat="1" ht="12.75">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5"/>
      <c r="AB9" s="164"/>
    </row>
    <row r="10" spans="1:28" s="166" customFormat="1" ht="12.75">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5"/>
      <c r="AB10" s="164"/>
    </row>
    <row r="11" spans="1:28" s="166" customFormat="1" ht="12.75">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5"/>
      <c r="AB11" s="164"/>
    </row>
    <row r="12" spans="1:28" s="166" customFormat="1" ht="12.75">
      <c r="A12" s="167"/>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5"/>
      <c r="AB12" s="164"/>
    </row>
    <row r="13" spans="1:28" s="166" customFormat="1" ht="12.7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5"/>
      <c r="AB13" s="164"/>
    </row>
    <row r="14" spans="1:28" s="166" customFormat="1" ht="12.75">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5"/>
      <c r="AB14" s="164"/>
    </row>
    <row r="15" spans="1:27" ht="25.5">
      <c r="A15" s="137" t="s">
        <v>184</v>
      </c>
      <c r="AA15" s="98"/>
    </row>
    <row r="16" spans="1:28" s="166"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5"/>
      <c r="AB16" s="164"/>
    </row>
    <row r="17" spans="1:28" s="166" customFormat="1" ht="12.7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5"/>
      <c r="AB17" s="164"/>
    </row>
    <row r="18" spans="1:28" s="166" customFormat="1" ht="12.75">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5"/>
      <c r="AB18" s="164"/>
    </row>
    <row r="19" spans="1:28" s="166" customFormat="1" ht="12.75">
      <c r="A19" s="164"/>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5"/>
      <c r="AB19" s="164"/>
    </row>
    <row r="20" spans="1:28" s="166" customFormat="1" ht="12.75">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5"/>
      <c r="AB20" s="164"/>
    </row>
    <row r="21" spans="1:28" s="163" customFormat="1" ht="12.75">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2"/>
      <c r="AB21" s="161"/>
    </row>
    <row r="22" spans="1:27" ht="127.5">
      <c r="A22" s="137" t="s">
        <v>185</v>
      </c>
      <c r="I22" s="47" t="s">
        <v>126</v>
      </c>
      <c r="AA22" s="98"/>
    </row>
    <row r="23" spans="1:28" s="166" customFormat="1" ht="12.7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5"/>
      <c r="AB23" s="164"/>
    </row>
    <row r="24" spans="1:28" s="166" customFormat="1" ht="12.75">
      <c r="A24" s="164"/>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5"/>
      <c r="AB24" s="164"/>
    </row>
    <row r="25" spans="1:28" s="166" customFormat="1" ht="12.75">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5"/>
      <c r="AB25" s="164"/>
    </row>
    <row r="26" spans="1:28" s="166" customFormat="1" ht="12.7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5"/>
      <c r="AB26" s="164"/>
    </row>
    <row r="27" spans="1:28" s="166" customFormat="1" ht="12.7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5"/>
      <c r="AB27" s="164"/>
    </row>
    <row r="28" spans="1:28" s="166" customFormat="1" ht="12.75">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5"/>
      <c r="AB28" s="164"/>
    </row>
    <row r="29" spans="1:27" ht="25.5">
      <c r="A29" s="137" t="s">
        <v>186</v>
      </c>
      <c r="AA29" s="98"/>
    </row>
    <row r="30" spans="1:28" s="166" customFormat="1" ht="14.2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5"/>
      <c r="AB30" s="164"/>
    </row>
    <row r="31" spans="1:28" s="166" customFormat="1" ht="12.7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5"/>
      <c r="AB31" s="164"/>
    </row>
    <row r="32" spans="1:28" s="166" customFormat="1" ht="12.7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5"/>
      <c r="AB32" s="164"/>
    </row>
    <row r="33" spans="1:28" s="166" customFormat="1" ht="12.75">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5"/>
      <c r="AB33" s="164"/>
    </row>
    <row r="34" spans="1:28" s="166" customFormat="1" ht="12.75">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5"/>
      <c r="AB34" s="164"/>
    </row>
    <row r="35" spans="1:28" s="166" customFormat="1" ht="12.75">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5"/>
      <c r="AB35" s="164"/>
    </row>
    <row r="36" spans="1:28" s="166" customFormat="1" ht="12.75">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5"/>
      <c r="AB36" s="164"/>
    </row>
    <row r="37" spans="1:28" s="166" customFormat="1" ht="12.75">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5"/>
      <c r="AB37" s="164"/>
    </row>
    <row r="38" spans="1:28" s="166" customFormat="1" ht="12.75">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5"/>
      <c r="AB38" s="164"/>
    </row>
    <row r="39" ht="12.75">
      <c r="AA39" s="98"/>
    </row>
    <row r="40" ht="12.75">
      <c r="AA40" s="98"/>
    </row>
    <row r="41" ht="12.75">
      <c r="AA41" s="98"/>
    </row>
    <row r="42" ht="12.75">
      <c r="AA42" s="98"/>
    </row>
    <row r="43" ht="12.75">
      <c r="AA43" s="98"/>
    </row>
    <row r="44" ht="12.75">
      <c r="AA44" s="98"/>
    </row>
    <row r="45" ht="12.75">
      <c r="AA45" s="98"/>
    </row>
    <row r="46" ht="12.75">
      <c r="AA46" s="98"/>
    </row>
    <row r="47" ht="12.75">
      <c r="AA47" s="98"/>
    </row>
    <row r="48" ht="12.75">
      <c r="AA48" s="98"/>
    </row>
    <row r="51" spans="1:15" ht="12.75">
      <c r="A51" s="29" t="s">
        <v>20</v>
      </c>
      <c r="B51" s="286"/>
      <c r="C51" s="286"/>
      <c r="D51" s="286"/>
      <c r="E51" s="286"/>
      <c r="F51" s="286"/>
      <c r="G51" s="286"/>
      <c r="H51" s="286"/>
      <c r="I51" s="286"/>
      <c r="J51" s="286"/>
      <c r="K51" s="286"/>
      <c r="L51" s="286"/>
      <c r="M51" s="286"/>
      <c r="N51" s="286"/>
      <c r="O51" s="286"/>
    </row>
    <row r="52" spans="2:15" ht="12.75">
      <c r="B52" s="286"/>
      <c r="C52" s="286"/>
      <c r="D52" s="286"/>
      <c r="E52" s="286"/>
      <c r="F52" s="286"/>
      <c r="G52" s="286"/>
      <c r="H52" s="286"/>
      <c r="I52" s="286"/>
      <c r="J52" s="286"/>
      <c r="K52" s="286"/>
      <c r="L52" s="286"/>
      <c r="M52" s="286"/>
      <c r="N52" s="286"/>
      <c r="O52" s="286"/>
    </row>
    <row r="53" spans="2:15" ht="12.75">
      <c r="B53" s="286"/>
      <c r="C53" s="286"/>
      <c r="D53" s="286"/>
      <c r="E53" s="286"/>
      <c r="F53" s="286"/>
      <c r="G53" s="286"/>
      <c r="H53" s="286"/>
      <c r="I53" s="286"/>
      <c r="J53" s="286"/>
      <c r="K53" s="286"/>
      <c r="L53" s="286"/>
      <c r="M53" s="286"/>
      <c r="N53" s="286"/>
      <c r="O53" s="286"/>
    </row>
    <row r="54" spans="2:15" ht="12.75">
      <c r="B54" s="286"/>
      <c r="C54" s="286"/>
      <c r="D54" s="286"/>
      <c r="E54" s="286"/>
      <c r="F54" s="286"/>
      <c r="G54" s="286"/>
      <c r="H54" s="286"/>
      <c r="I54" s="286"/>
      <c r="J54" s="286"/>
      <c r="K54" s="286"/>
      <c r="L54" s="286"/>
      <c r="M54" s="286"/>
      <c r="N54" s="286"/>
      <c r="O54" s="286"/>
    </row>
    <row r="55" spans="2:15" ht="12.75">
      <c r="B55" s="286"/>
      <c r="C55" s="286"/>
      <c r="D55" s="286"/>
      <c r="E55" s="286"/>
      <c r="F55" s="286"/>
      <c r="G55" s="286"/>
      <c r="H55" s="286"/>
      <c r="I55" s="286"/>
      <c r="J55" s="286"/>
      <c r="K55" s="286"/>
      <c r="L55" s="286"/>
      <c r="M55" s="286"/>
      <c r="N55" s="286"/>
      <c r="O55" s="286"/>
    </row>
    <row r="56" spans="2:15" ht="12.75">
      <c r="B56" s="286"/>
      <c r="C56" s="286"/>
      <c r="D56" s="286"/>
      <c r="E56" s="286"/>
      <c r="F56" s="286"/>
      <c r="G56" s="286"/>
      <c r="H56" s="286"/>
      <c r="I56" s="286"/>
      <c r="J56" s="286"/>
      <c r="K56" s="286"/>
      <c r="L56" s="286"/>
      <c r="M56" s="286"/>
      <c r="N56" s="286"/>
      <c r="O56" s="286"/>
    </row>
    <row r="57" spans="2:15" ht="12.75">
      <c r="B57" s="286"/>
      <c r="C57" s="286"/>
      <c r="D57" s="286"/>
      <c r="E57" s="286"/>
      <c r="F57" s="286"/>
      <c r="G57" s="286"/>
      <c r="H57" s="286"/>
      <c r="I57" s="286"/>
      <c r="J57" s="286"/>
      <c r="K57" s="286"/>
      <c r="L57" s="286"/>
      <c r="M57" s="286"/>
      <c r="N57" s="286"/>
      <c r="O57" s="286"/>
    </row>
    <row r="58" spans="2:15" ht="12.75">
      <c r="B58" s="286"/>
      <c r="C58" s="286"/>
      <c r="D58" s="286"/>
      <c r="E58" s="286"/>
      <c r="F58" s="286"/>
      <c r="G58" s="286"/>
      <c r="H58" s="286"/>
      <c r="I58" s="286"/>
      <c r="J58" s="286"/>
      <c r="K58" s="286"/>
      <c r="L58" s="286"/>
      <c r="M58" s="286"/>
      <c r="N58" s="286"/>
      <c r="O58" s="286"/>
    </row>
  </sheetData>
  <sheetProtection/>
  <mergeCells count="24">
    <mergeCell ref="B51:O58"/>
    <mergeCell ref="U5:U6"/>
    <mergeCell ref="V5:V6"/>
    <mergeCell ref="Q5:Q6"/>
    <mergeCell ref="R5:R6"/>
    <mergeCell ref="S5:S6"/>
    <mergeCell ref="N5:N6"/>
    <mergeCell ref="O5:O6"/>
    <mergeCell ref="C5:G5"/>
    <mergeCell ref="W5:W6"/>
    <mergeCell ref="X5:X6"/>
    <mergeCell ref="Z5:Z6"/>
    <mergeCell ref="Q4:T4"/>
    <mergeCell ref="T5:T6"/>
    <mergeCell ref="U4:Z4"/>
    <mergeCell ref="Y5:Y6"/>
    <mergeCell ref="L4:P4"/>
    <mergeCell ref="A4:A6"/>
    <mergeCell ref="B4:B6"/>
    <mergeCell ref="H4:H6"/>
    <mergeCell ref="L5:L6"/>
    <mergeCell ref="I4:J5"/>
    <mergeCell ref="M5:M6"/>
    <mergeCell ref="P5:P6"/>
  </mergeCells>
  <printOptions/>
  <pageMargins left="0.25" right="0.25" top="1" bottom="1" header="0.5" footer="0.5"/>
  <pageSetup fitToHeight="2" horizontalDpi="600" verticalDpi="600" orientation="landscape" paperSize="5" scale="57" r:id="rId5"/>
  <headerFooter alignWithMargins="0">
    <oddHeader>&amp;L&amp;G&amp;C&amp;A</oddHead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pageSetUpPr fitToPage="1"/>
  </sheetPr>
  <dimension ref="A1:W80"/>
  <sheetViews>
    <sheetView zoomScaleSheetLayoutView="75" zoomScalePageLayoutView="0" workbookViewId="0" topLeftCell="A37">
      <selection activeCell="D8" sqref="D8"/>
    </sheetView>
  </sheetViews>
  <sheetFormatPr defaultColWidth="35.421875" defaultRowHeight="12.75"/>
  <cols>
    <col min="1" max="1" width="31.57421875" style="112" customWidth="1"/>
    <col min="2" max="2" width="13.57421875" style="26" bestFit="1" customWidth="1"/>
    <col min="3" max="3" width="12.140625" style="26" bestFit="1" customWidth="1"/>
    <col min="4" max="4" width="11.7109375" style="99" customWidth="1"/>
    <col min="5" max="5" width="13.140625" style="100" customWidth="1"/>
    <col min="6" max="6" width="12.00390625" style="99" bestFit="1" customWidth="1"/>
    <col min="7" max="7" width="13.140625" style="100" bestFit="1" customWidth="1"/>
    <col min="8" max="8" width="11.7109375" style="99" customWidth="1"/>
    <col min="9" max="9" width="13.140625" style="100" customWidth="1"/>
    <col min="10" max="10" width="11.7109375" style="99" customWidth="1"/>
    <col min="11" max="11" width="13.140625" style="100" customWidth="1"/>
    <col min="12" max="12" width="11.7109375" style="99" customWidth="1"/>
    <col min="13" max="13" width="13.140625" style="100" customWidth="1"/>
    <col min="14" max="14" width="11.7109375" style="99" customWidth="1"/>
    <col min="15" max="15" width="13.140625" style="100" customWidth="1"/>
    <col min="16" max="16" width="11.7109375" style="99" customWidth="1"/>
    <col min="17" max="17" width="13.140625" style="100" customWidth="1"/>
    <col min="18" max="18" width="11.7109375" style="99" customWidth="1"/>
    <col min="19" max="19" width="13.140625" style="100" customWidth="1"/>
    <col min="20" max="20" width="11.7109375" style="99" customWidth="1"/>
    <col min="21" max="21" width="13.140625" style="100" customWidth="1"/>
    <col min="22" max="22" width="12.00390625" style="44" bestFit="1" customWidth="1"/>
    <col min="23" max="23" width="13.140625" style="45" bestFit="1" customWidth="1"/>
    <col min="24" max="16384" width="35.421875" style="28" customWidth="1"/>
  </cols>
  <sheetData>
    <row r="1" spans="4:23" ht="12.75">
      <c r="D1" s="103"/>
      <c r="E1" s="103"/>
      <c r="F1" s="103"/>
      <c r="G1" s="103"/>
      <c r="H1" s="103"/>
      <c r="I1" s="103"/>
      <c r="J1" s="103"/>
      <c r="K1" s="103"/>
      <c r="L1" s="103"/>
      <c r="M1" s="103"/>
      <c r="N1" s="103"/>
      <c r="O1" s="103"/>
      <c r="P1" s="103"/>
      <c r="Q1" s="103"/>
      <c r="R1" s="103"/>
      <c r="S1" s="103"/>
      <c r="T1" s="103"/>
      <c r="U1" s="103"/>
      <c r="V1" s="138"/>
      <c r="W1" s="138"/>
    </row>
    <row r="2" spans="1:23" ht="12.75">
      <c r="A2" s="289" t="s">
        <v>54</v>
      </c>
      <c r="B2" s="30"/>
      <c r="C2" s="30"/>
      <c r="D2" s="103"/>
      <c r="E2" s="103"/>
      <c r="F2" s="103"/>
      <c r="G2" s="103"/>
      <c r="H2" s="103"/>
      <c r="I2" s="103"/>
      <c r="J2" s="103"/>
      <c r="K2" s="103"/>
      <c r="L2" s="103"/>
      <c r="M2" s="103"/>
      <c r="N2" s="103"/>
      <c r="O2" s="103"/>
      <c r="P2" s="103"/>
      <c r="Q2" s="103"/>
      <c r="R2" s="103"/>
      <c r="S2" s="103"/>
      <c r="T2" s="103"/>
      <c r="U2" s="103"/>
      <c r="V2" s="138"/>
      <c r="W2" s="138"/>
    </row>
    <row r="3" spans="1:23" ht="12.75">
      <c r="A3" s="289"/>
      <c r="B3" s="30"/>
      <c r="C3" s="30"/>
      <c r="D3" s="103"/>
      <c r="E3" s="103"/>
      <c r="F3" s="103"/>
      <c r="G3" s="103"/>
      <c r="H3" s="103"/>
      <c r="I3" s="103"/>
      <c r="J3" s="103"/>
      <c r="K3" s="103"/>
      <c r="L3" s="103"/>
      <c r="M3" s="103"/>
      <c r="N3" s="103"/>
      <c r="O3" s="103"/>
      <c r="P3" s="103"/>
      <c r="Q3" s="103"/>
      <c r="R3" s="103"/>
      <c r="S3" s="103"/>
      <c r="T3" s="103"/>
      <c r="U3" s="103"/>
      <c r="V3" s="138"/>
      <c r="W3" s="138"/>
    </row>
    <row r="4" spans="1:23" ht="12.75">
      <c r="A4" s="289"/>
      <c r="B4" s="30"/>
      <c r="C4" s="30"/>
      <c r="D4" s="103"/>
      <c r="E4" s="103"/>
      <c r="F4" s="103"/>
      <c r="G4" s="103"/>
      <c r="H4" s="103"/>
      <c r="I4" s="103"/>
      <c r="J4" s="103"/>
      <c r="K4" s="103"/>
      <c r="L4" s="103"/>
      <c r="M4" s="103"/>
      <c r="N4" s="103"/>
      <c r="O4" s="103"/>
      <c r="P4" s="103"/>
      <c r="Q4" s="103"/>
      <c r="R4" s="103"/>
      <c r="S4" s="103"/>
      <c r="T4" s="103"/>
      <c r="U4" s="103"/>
      <c r="V4" s="138"/>
      <c r="W4" s="138"/>
    </row>
    <row r="5" spans="1:23" s="27" customFormat="1" ht="38.25">
      <c r="A5" s="113" t="s">
        <v>70</v>
      </c>
      <c r="B5" s="43"/>
      <c r="C5" s="43"/>
      <c r="D5" s="103"/>
      <c r="E5" s="103"/>
      <c r="F5" s="103"/>
      <c r="G5" s="103"/>
      <c r="H5" s="103"/>
      <c r="I5" s="103"/>
      <c r="J5" s="103"/>
      <c r="K5" s="103"/>
      <c r="L5" s="103"/>
      <c r="M5" s="103"/>
      <c r="N5" s="103"/>
      <c r="O5" s="103"/>
      <c r="P5" s="103"/>
      <c r="Q5" s="103"/>
      <c r="R5" s="103"/>
      <c r="S5" s="103"/>
      <c r="T5" s="103"/>
      <c r="U5" s="103"/>
      <c r="V5" s="138"/>
      <c r="W5" s="138"/>
    </row>
    <row r="6" spans="1:23" s="27" customFormat="1" ht="12.75">
      <c r="A6" s="110"/>
      <c r="B6" s="33"/>
      <c r="C6" s="33"/>
      <c r="D6" s="103"/>
      <c r="E6" s="103"/>
      <c r="F6" s="103"/>
      <c r="G6" s="103"/>
      <c r="H6" s="103"/>
      <c r="I6" s="103"/>
      <c r="J6" s="103"/>
      <c r="K6" s="103"/>
      <c r="L6" s="103"/>
      <c r="M6" s="103"/>
      <c r="N6" s="103"/>
      <c r="O6" s="103"/>
      <c r="P6" s="103"/>
      <c r="Q6" s="103"/>
      <c r="R6" s="103"/>
      <c r="S6" s="103"/>
      <c r="T6" s="103"/>
      <c r="U6" s="103"/>
      <c r="V6" s="138"/>
      <c r="W6" s="138"/>
    </row>
    <row r="7" spans="1:23" s="27" customFormat="1" ht="43.5" customHeight="1">
      <c r="A7" s="111"/>
      <c r="B7" s="290" t="s">
        <v>144</v>
      </c>
      <c r="C7" s="291"/>
      <c r="D7" s="287" t="s">
        <v>190</v>
      </c>
      <c r="E7" s="288"/>
      <c r="F7" s="287" t="s">
        <v>191</v>
      </c>
      <c r="G7" s="288"/>
      <c r="H7" s="287" t="s">
        <v>192</v>
      </c>
      <c r="I7" s="288"/>
      <c r="J7" s="287" t="s">
        <v>193</v>
      </c>
      <c r="K7" s="288"/>
      <c r="L7" s="287" t="s">
        <v>194</v>
      </c>
      <c r="M7" s="288"/>
      <c r="N7" s="287" t="s">
        <v>195</v>
      </c>
      <c r="O7" s="288"/>
      <c r="P7" s="287" t="s">
        <v>196</v>
      </c>
      <c r="Q7" s="288"/>
      <c r="R7" s="287" t="s">
        <v>197</v>
      </c>
      <c r="S7" s="288"/>
      <c r="T7" s="287" t="s">
        <v>198</v>
      </c>
      <c r="U7" s="288"/>
      <c r="V7" s="287" t="s">
        <v>157</v>
      </c>
      <c r="W7" s="288"/>
    </row>
    <row r="8" spans="1:23" s="27" customFormat="1" ht="89.25">
      <c r="A8" s="118" t="s">
        <v>51</v>
      </c>
      <c r="B8" s="29" t="s">
        <v>130</v>
      </c>
      <c r="C8" s="29" t="s">
        <v>131</v>
      </c>
      <c r="D8" s="83" t="s">
        <v>182</v>
      </c>
      <c r="E8" s="131" t="s">
        <v>129</v>
      </c>
      <c r="F8" s="83" t="s">
        <v>128</v>
      </c>
      <c r="G8" s="131" t="s">
        <v>129</v>
      </c>
      <c r="H8" s="83" t="s">
        <v>128</v>
      </c>
      <c r="I8" s="131" t="s">
        <v>129</v>
      </c>
      <c r="J8" s="83" t="s">
        <v>128</v>
      </c>
      <c r="K8" s="131" t="s">
        <v>129</v>
      </c>
      <c r="L8" s="83" t="s">
        <v>128</v>
      </c>
      <c r="M8" s="131" t="s">
        <v>129</v>
      </c>
      <c r="N8" s="83" t="s">
        <v>128</v>
      </c>
      <c r="O8" s="131" t="s">
        <v>129</v>
      </c>
      <c r="P8" s="83" t="s">
        <v>128</v>
      </c>
      <c r="Q8" s="131" t="s">
        <v>129</v>
      </c>
      <c r="R8" s="83" t="s">
        <v>128</v>
      </c>
      <c r="S8" s="131" t="s">
        <v>129</v>
      </c>
      <c r="T8" s="83" t="s">
        <v>128</v>
      </c>
      <c r="U8" s="131" t="s">
        <v>129</v>
      </c>
      <c r="V8" s="83" t="s">
        <v>128</v>
      </c>
      <c r="W8" s="131" t="s">
        <v>129</v>
      </c>
    </row>
    <row r="9" spans="1:23" s="27" customFormat="1" ht="28.5">
      <c r="A9" s="183" t="s">
        <v>180</v>
      </c>
      <c r="B9" s="29"/>
      <c r="C9" s="29"/>
      <c r="D9" s="83"/>
      <c r="E9" s="131"/>
      <c r="F9" s="83"/>
      <c r="G9" s="131"/>
      <c r="H9" s="83"/>
      <c r="I9" s="131"/>
      <c r="J9" s="83"/>
      <c r="K9" s="131"/>
      <c r="L9" s="83"/>
      <c r="M9" s="131"/>
      <c r="N9" s="83"/>
      <c r="O9" s="131"/>
      <c r="P9" s="83"/>
      <c r="Q9" s="131"/>
      <c r="R9" s="83"/>
      <c r="S9" s="131"/>
      <c r="T9" s="83"/>
      <c r="U9" s="131"/>
      <c r="V9" s="83"/>
      <c r="W9" s="131"/>
    </row>
    <row r="10" spans="1:23" s="27" customFormat="1" ht="25.5">
      <c r="A10" s="119" t="s">
        <v>170</v>
      </c>
      <c r="B10" s="47"/>
      <c r="C10" s="47"/>
      <c r="D10" s="44"/>
      <c r="E10" s="45"/>
      <c r="F10" s="44"/>
      <c r="G10" s="45"/>
      <c r="H10" s="44"/>
      <c r="I10" s="45"/>
      <c r="J10" s="44"/>
      <c r="K10" s="45"/>
      <c r="L10" s="44"/>
      <c r="M10" s="45"/>
      <c r="N10" s="44"/>
      <c r="O10" s="45"/>
      <c r="P10" s="44"/>
      <c r="Q10" s="45"/>
      <c r="R10" s="44"/>
      <c r="S10" s="45"/>
      <c r="T10" s="44"/>
      <c r="U10" s="45"/>
      <c r="V10" s="44"/>
      <c r="W10" s="45"/>
    </row>
    <row r="11" spans="1:23" s="27" customFormat="1" ht="12.75">
      <c r="A11" s="120" t="s">
        <v>199</v>
      </c>
      <c r="B11" s="32">
        <v>135555</v>
      </c>
      <c r="C11" s="32" t="s">
        <v>136</v>
      </c>
      <c r="D11" s="44">
        <v>50</v>
      </c>
      <c r="E11" s="45">
        <v>50</v>
      </c>
      <c r="F11" s="44">
        <v>50</v>
      </c>
      <c r="G11" s="45">
        <v>50</v>
      </c>
      <c r="H11" s="44">
        <v>50</v>
      </c>
      <c r="I11" s="45">
        <v>50</v>
      </c>
      <c r="J11" s="44">
        <v>50</v>
      </c>
      <c r="K11" s="45">
        <v>50</v>
      </c>
      <c r="L11" s="44">
        <v>50</v>
      </c>
      <c r="M11" s="45">
        <v>50</v>
      </c>
      <c r="N11" s="44">
        <v>50</v>
      </c>
      <c r="O11" s="45">
        <v>50</v>
      </c>
      <c r="P11" s="44">
        <v>50</v>
      </c>
      <c r="Q11" s="45">
        <v>50</v>
      </c>
      <c r="R11" s="44">
        <v>50</v>
      </c>
      <c r="S11" s="45">
        <v>50</v>
      </c>
      <c r="T11" s="44">
        <v>50</v>
      </c>
      <c r="U11" s="45">
        <v>50</v>
      </c>
      <c r="V11" s="44">
        <v>50</v>
      </c>
      <c r="W11" s="45">
        <v>50</v>
      </c>
    </row>
    <row r="12" spans="1:23" s="27" customFormat="1" ht="12.75">
      <c r="A12" s="168" t="s">
        <v>51</v>
      </c>
      <c r="B12" s="169"/>
      <c r="C12" s="169"/>
      <c r="D12" s="44"/>
      <c r="E12" s="45"/>
      <c r="F12" s="44"/>
      <c r="G12" s="45"/>
      <c r="H12" s="44"/>
      <c r="I12" s="45"/>
      <c r="J12" s="44"/>
      <c r="K12" s="45"/>
      <c r="L12" s="44"/>
      <c r="M12" s="45"/>
      <c r="N12" s="44"/>
      <c r="O12" s="45"/>
      <c r="P12" s="44"/>
      <c r="Q12" s="45"/>
      <c r="R12" s="44"/>
      <c r="S12" s="45"/>
      <c r="T12" s="44"/>
      <c r="U12" s="45"/>
      <c r="V12" s="44"/>
      <c r="W12" s="45"/>
    </row>
    <row r="13" spans="1:23" s="27" customFormat="1" ht="12.75">
      <c r="A13" s="170"/>
      <c r="B13" s="169"/>
      <c r="C13" s="169"/>
      <c r="D13" s="44"/>
      <c r="E13" s="45"/>
      <c r="F13" s="44"/>
      <c r="G13" s="45"/>
      <c r="H13" s="44"/>
      <c r="I13" s="45"/>
      <c r="J13" s="44"/>
      <c r="K13" s="45"/>
      <c r="L13" s="44"/>
      <c r="M13" s="45"/>
      <c r="N13" s="44"/>
      <c r="O13" s="45"/>
      <c r="P13" s="44"/>
      <c r="Q13" s="45"/>
      <c r="R13" s="44"/>
      <c r="S13" s="45"/>
      <c r="T13" s="44"/>
      <c r="U13" s="45"/>
      <c r="V13" s="44"/>
      <c r="W13" s="45"/>
    </row>
    <row r="14" spans="1:23" s="27" customFormat="1" ht="12.75">
      <c r="A14" s="170"/>
      <c r="B14" s="169"/>
      <c r="C14" s="169"/>
      <c r="D14" s="44"/>
      <c r="E14" s="45"/>
      <c r="F14" s="44"/>
      <c r="G14" s="45"/>
      <c r="H14" s="44"/>
      <c r="I14" s="45"/>
      <c r="J14" s="44"/>
      <c r="K14" s="45"/>
      <c r="L14" s="44"/>
      <c r="M14" s="45"/>
      <c r="N14" s="44"/>
      <c r="O14" s="45"/>
      <c r="P14" s="44"/>
      <c r="Q14" s="45"/>
      <c r="R14" s="44"/>
      <c r="S14" s="45"/>
      <c r="T14" s="44"/>
      <c r="U14" s="45"/>
      <c r="V14" s="44"/>
      <c r="W14" s="45"/>
    </row>
    <row r="15" spans="1:23" s="27" customFormat="1" ht="25.5">
      <c r="A15" s="119" t="s">
        <v>169</v>
      </c>
      <c r="B15" s="47" t="s">
        <v>51</v>
      </c>
      <c r="C15" s="47" t="s">
        <v>51</v>
      </c>
      <c r="D15" s="44"/>
      <c r="E15" s="45"/>
      <c r="F15" s="44"/>
      <c r="G15" s="45"/>
      <c r="H15" s="44"/>
      <c r="I15" s="45"/>
      <c r="J15" s="44"/>
      <c r="K15" s="45"/>
      <c r="L15" s="44"/>
      <c r="M15" s="45"/>
      <c r="N15" s="44"/>
      <c r="O15" s="45"/>
      <c r="P15" s="44"/>
      <c r="Q15" s="45"/>
      <c r="R15" s="44"/>
      <c r="S15" s="45"/>
      <c r="T15" s="44"/>
      <c r="U15" s="45"/>
      <c r="V15" s="44"/>
      <c r="W15" s="45"/>
    </row>
    <row r="16" spans="1:23" s="27" customFormat="1" ht="12.75">
      <c r="A16" s="168" t="s">
        <v>51</v>
      </c>
      <c r="B16" s="171"/>
      <c r="C16" s="171"/>
      <c r="D16" s="44"/>
      <c r="E16" s="45" t="s">
        <v>51</v>
      </c>
      <c r="F16" s="44"/>
      <c r="G16" s="45"/>
      <c r="H16" s="44"/>
      <c r="I16" s="45"/>
      <c r="J16" s="44"/>
      <c r="K16" s="45"/>
      <c r="L16" s="44"/>
      <c r="M16" s="45"/>
      <c r="N16" s="44"/>
      <c r="O16" s="45"/>
      <c r="P16" s="44"/>
      <c r="Q16" s="45"/>
      <c r="R16" s="44"/>
      <c r="S16" s="45"/>
      <c r="T16" s="44"/>
      <c r="U16" s="45"/>
      <c r="V16" s="44"/>
      <c r="W16" s="45"/>
    </row>
    <row r="17" spans="1:23" s="27" customFormat="1" ht="12.75">
      <c r="A17" s="168" t="s">
        <v>51</v>
      </c>
      <c r="B17" s="167"/>
      <c r="C17" s="167"/>
      <c r="D17" s="44"/>
      <c r="E17" s="45"/>
      <c r="F17" s="44"/>
      <c r="G17" s="45"/>
      <c r="H17" s="44"/>
      <c r="I17" s="45"/>
      <c r="J17" s="44"/>
      <c r="K17" s="45"/>
      <c r="L17" s="44"/>
      <c r="M17" s="45"/>
      <c r="N17" s="44"/>
      <c r="O17" s="45"/>
      <c r="P17" s="44"/>
      <c r="Q17" s="45"/>
      <c r="R17" s="44"/>
      <c r="S17" s="45"/>
      <c r="T17" s="44"/>
      <c r="U17" s="45"/>
      <c r="V17" s="44"/>
      <c r="W17" s="45"/>
    </row>
    <row r="18" spans="1:23" s="27" customFormat="1" ht="12.75">
      <c r="A18" s="170"/>
      <c r="B18" s="169"/>
      <c r="C18" s="169"/>
      <c r="D18" s="44"/>
      <c r="E18" s="45"/>
      <c r="F18" s="44"/>
      <c r="G18" s="45"/>
      <c r="H18" s="44"/>
      <c r="I18" s="45"/>
      <c r="J18" s="44"/>
      <c r="K18" s="45"/>
      <c r="L18" s="44"/>
      <c r="M18" s="45"/>
      <c r="N18" s="44"/>
      <c r="O18" s="45"/>
      <c r="P18" s="44"/>
      <c r="Q18" s="45"/>
      <c r="R18" s="44"/>
      <c r="S18" s="45"/>
      <c r="T18" s="44"/>
      <c r="U18" s="45"/>
      <c r="V18" s="44"/>
      <c r="W18" s="45"/>
    </row>
    <row r="19" spans="1:23" s="27" customFormat="1" ht="12.75">
      <c r="A19" s="170"/>
      <c r="B19" s="169"/>
      <c r="C19" s="169"/>
      <c r="D19" s="44"/>
      <c r="E19" s="45"/>
      <c r="F19" s="44"/>
      <c r="G19" s="45"/>
      <c r="H19" s="44"/>
      <c r="I19" s="45"/>
      <c r="J19" s="44"/>
      <c r="K19" s="45"/>
      <c r="L19" s="44"/>
      <c r="M19" s="45"/>
      <c r="N19" s="44"/>
      <c r="O19" s="45"/>
      <c r="P19" s="44"/>
      <c r="Q19" s="45"/>
      <c r="R19" s="44"/>
      <c r="S19" s="45"/>
      <c r="T19" s="44"/>
      <c r="U19" s="45"/>
      <c r="V19" s="44"/>
      <c r="W19" s="45"/>
    </row>
    <row r="20" spans="1:23" s="175" customFormat="1" ht="25.5">
      <c r="A20" s="172" t="s">
        <v>154</v>
      </c>
      <c r="B20" s="173" t="s">
        <v>51</v>
      </c>
      <c r="C20" s="173"/>
      <c r="D20" s="174">
        <f aca="true" t="shared" si="0" ref="D20:W20">SUM(D10:D19)</f>
        <v>50</v>
      </c>
      <c r="E20" s="174">
        <f t="shared" si="0"/>
        <v>50</v>
      </c>
      <c r="F20" s="174">
        <f t="shared" si="0"/>
        <v>50</v>
      </c>
      <c r="G20" s="174">
        <f t="shared" si="0"/>
        <v>50</v>
      </c>
      <c r="H20" s="174">
        <f t="shared" si="0"/>
        <v>50</v>
      </c>
      <c r="I20" s="174">
        <f t="shared" si="0"/>
        <v>50</v>
      </c>
      <c r="J20" s="174">
        <f t="shared" si="0"/>
        <v>50</v>
      </c>
      <c r="K20" s="174">
        <f t="shared" si="0"/>
        <v>50</v>
      </c>
      <c r="L20" s="174">
        <f t="shared" si="0"/>
        <v>50</v>
      </c>
      <c r="M20" s="174">
        <f t="shared" si="0"/>
        <v>50</v>
      </c>
      <c r="N20" s="174">
        <f t="shared" si="0"/>
        <v>50</v>
      </c>
      <c r="O20" s="174">
        <f t="shared" si="0"/>
        <v>50</v>
      </c>
      <c r="P20" s="174">
        <f t="shared" si="0"/>
        <v>50</v>
      </c>
      <c r="Q20" s="174">
        <f t="shared" si="0"/>
        <v>50</v>
      </c>
      <c r="R20" s="174">
        <f t="shared" si="0"/>
        <v>50</v>
      </c>
      <c r="S20" s="174">
        <f t="shared" si="0"/>
        <v>50</v>
      </c>
      <c r="T20" s="174">
        <f t="shared" si="0"/>
        <v>50</v>
      </c>
      <c r="U20" s="174">
        <f t="shared" si="0"/>
        <v>50</v>
      </c>
      <c r="V20" s="174">
        <f t="shared" si="0"/>
        <v>50</v>
      </c>
      <c r="W20" s="174">
        <f t="shared" si="0"/>
        <v>50</v>
      </c>
    </row>
    <row r="21" spans="1:23" s="27" customFormat="1" ht="12.75">
      <c r="A21" s="122" t="s">
        <v>51</v>
      </c>
      <c r="B21" s="107"/>
      <c r="C21" s="107"/>
      <c r="D21" s="108"/>
      <c r="E21" s="108"/>
      <c r="F21" s="108"/>
      <c r="G21" s="108"/>
      <c r="H21" s="108"/>
      <c r="I21" s="108"/>
      <c r="J21" s="108"/>
      <c r="K21" s="108"/>
      <c r="L21" s="108"/>
      <c r="M21" s="108"/>
      <c r="N21" s="108"/>
      <c r="O21" s="108"/>
      <c r="P21" s="108"/>
      <c r="Q21" s="108"/>
      <c r="R21" s="108"/>
      <c r="S21" s="108"/>
      <c r="T21" s="108"/>
      <c r="U21" s="108"/>
      <c r="V21" s="108"/>
      <c r="W21" s="108"/>
    </row>
    <row r="22" spans="1:23" s="27" customFormat="1" ht="25.5">
      <c r="A22" s="119" t="s">
        <v>171</v>
      </c>
      <c r="B22" s="32"/>
      <c r="C22" s="32"/>
      <c r="D22" s="44"/>
      <c r="E22" s="45"/>
      <c r="F22" s="44"/>
      <c r="G22" s="45"/>
      <c r="H22" s="44"/>
      <c r="I22" s="45"/>
      <c r="J22" s="44"/>
      <c r="K22" s="45"/>
      <c r="L22" s="44"/>
      <c r="M22" s="45"/>
      <c r="N22" s="44"/>
      <c r="O22" s="45"/>
      <c r="P22" s="44"/>
      <c r="Q22" s="45"/>
      <c r="R22" s="44"/>
      <c r="S22" s="45"/>
      <c r="T22" s="44"/>
      <c r="U22" s="45"/>
      <c r="V22" s="44"/>
      <c r="W22" s="45"/>
    </row>
    <row r="23" spans="1:23" s="27" customFormat="1" ht="38.25">
      <c r="A23" s="123" t="s">
        <v>135</v>
      </c>
      <c r="B23" s="32"/>
      <c r="C23" s="32"/>
      <c r="D23" s="44"/>
      <c r="E23" s="45"/>
      <c r="F23" s="44"/>
      <c r="G23" s="45"/>
      <c r="H23" s="44"/>
      <c r="I23" s="45"/>
      <c r="J23" s="44"/>
      <c r="K23" s="45"/>
      <c r="L23" s="44"/>
      <c r="M23" s="45"/>
      <c r="N23" s="44"/>
      <c r="O23" s="45"/>
      <c r="P23" s="44"/>
      <c r="Q23" s="45"/>
      <c r="R23" s="44"/>
      <c r="S23" s="45"/>
      <c r="T23" s="44"/>
      <c r="U23" s="45"/>
      <c r="V23" s="44"/>
      <c r="W23" s="45"/>
    </row>
    <row r="24" spans="1:23" s="164" customFormat="1" ht="12.75">
      <c r="A24" s="168" t="s">
        <v>165</v>
      </c>
      <c r="B24" s="167"/>
      <c r="C24" s="167"/>
      <c r="D24" s="45"/>
      <c r="E24" s="45"/>
      <c r="F24" s="45"/>
      <c r="G24" s="45"/>
      <c r="H24" s="45"/>
      <c r="I24" s="45"/>
      <c r="J24" s="45"/>
      <c r="K24" s="45"/>
      <c r="L24" s="45"/>
      <c r="M24" s="45"/>
      <c r="N24" s="45"/>
      <c r="O24" s="45"/>
      <c r="P24" s="45"/>
      <c r="Q24" s="45"/>
      <c r="R24" s="45"/>
      <c r="S24" s="45"/>
      <c r="T24" s="45"/>
      <c r="U24" s="45"/>
      <c r="V24" s="45"/>
      <c r="W24" s="45"/>
    </row>
    <row r="25" spans="1:23" s="164" customFormat="1" ht="12.75">
      <c r="A25" s="168" t="s">
        <v>166</v>
      </c>
      <c r="B25" s="167"/>
      <c r="C25" s="167"/>
      <c r="D25" s="45">
        <v>50</v>
      </c>
      <c r="E25" s="45">
        <v>0</v>
      </c>
      <c r="F25" s="45">
        <v>50</v>
      </c>
      <c r="G25" s="45">
        <v>0</v>
      </c>
      <c r="H25" s="45">
        <v>50</v>
      </c>
      <c r="I25" s="45">
        <v>0</v>
      </c>
      <c r="J25" s="45">
        <v>50</v>
      </c>
      <c r="K25" s="45">
        <v>0</v>
      </c>
      <c r="L25" s="45">
        <v>50</v>
      </c>
      <c r="M25" s="45">
        <v>0</v>
      </c>
      <c r="N25" s="45">
        <v>50</v>
      </c>
      <c r="O25" s="45">
        <v>0</v>
      </c>
      <c r="P25" s="45">
        <v>50</v>
      </c>
      <c r="Q25" s="45">
        <v>0</v>
      </c>
      <c r="R25" s="45">
        <v>50</v>
      </c>
      <c r="S25" s="45">
        <v>0</v>
      </c>
      <c r="T25" s="45">
        <v>50</v>
      </c>
      <c r="U25" s="45">
        <v>0</v>
      </c>
      <c r="V25" s="45">
        <v>50</v>
      </c>
      <c r="W25" s="45">
        <v>0</v>
      </c>
    </row>
    <row r="26" spans="1:23" s="164" customFormat="1" ht="12.75">
      <c r="A26" s="177"/>
      <c r="B26" s="167"/>
      <c r="C26" s="167"/>
      <c r="D26" s="45"/>
      <c r="E26" s="45"/>
      <c r="F26" s="45"/>
      <c r="G26" s="45"/>
      <c r="H26" s="45"/>
      <c r="I26" s="45"/>
      <c r="J26" s="45"/>
      <c r="K26" s="45"/>
      <c r="L26" s="45"/>
      <c r="M26" s="45"/>
      <c r="N26" s="45"/>
      <c r="O26" s="45"/>
      <c r="P26" s="45"/>
      <c r="Q26" s="45"/>
      <c r="R26" s="45"/>
      <c r="S26" s="45"/>
      <c r="T26" s="45"/>
      <c r="U26" s="45"/>
      <c r="V26" s="45"/>
      <c r="W26" s="45"/>
    </row>
    <row r="27" spans="1:23" s="164" customFormat="1" ht="12.75">
      <c r="A27" s="177"/>
      <c r="B27" s="167"/>
      <c r="C27" s="167"/>
      <c r="D27" s="45"/>
      <c r="E27" s="45"/>
      <c r="F27" s="45"/>
      <c r="G27" s="45"/>
      <c r="H27" s="45"/>
      <c r="I27" s="45"/>
      <c r="J27" s="45"/>
      <c r="K27" s="45"/>
      <c r="L27" s="45"/>
      <c r="M27" s="45"/>
      <c r="N27" s="45"/>
      <c r="O27" s="45"/>
      <c r="P27" s="45"/>
      <c r="Q27" s="45"/>
      <c r="R27" s="45"/>
      <c r="S27" s="45"/>
      <c r="T27" s="45"/>
      <c r="U27" s="45"/>
      <c r="V27" s="45"/>
      <c r="W27" s="45"/>
    </row>
    <row r="28" spans="1:23" s="27" customFormat="1" ht="25.5">
      <c r="A28" s="119" t="s">
        <v>172</v>
      </c>
      <c r="B28" s="47" t="s">
        <v>51</v>
      </c>
      <c r="C28" s="47" t="s">
        <v>51</v>
      </c>
      <c r="D28" s="44"/>
      <c r="E28" s="45"/>
      <c r="F28" s="44"/>
      <c r="G28" s="45"/>
      <c r="H28" s="44"/>
      <c r="I28" s="45"/>
      <c r="J28" s="44"/>
      <c r="K28" s="45"/>
      <c r="L28" s="44"/>
      <c r="M28" s="45"/>
      <c r="N28" s="44"/>
      <c r="O28" s="45"/>
      <c r="P28" s="44"/>
      <c r="Q28" s="45"/>
      <c r="R28" s="44"/>
      <c r="S28" s="45"/>
      <c r="T28" s="44"/>
      <c r="U28" s="45"/>
      <c r="V28" s="44"/>
      <c r="W28" s="45"/>
    </row>
    <row r="29" spans="1:23" s="164" customFormat="1" ht="12.75">
      <c r="A29" s="168" t="s">
        <v>165</v>
      </c>
      <c r="B29" s="171"/>
      <c r="C29" s="171"/>
      <c r="D29" s="45"/>
      <c r="E29" s="45"/>
      <c r="F29" s="45"/>
      <c r="G29" s="45"/>
      <c r="H29" s="45"/>
      <c r="I29" s="45"/>
      <c r="J29" s="45"/>
      <c r="K29" s="45"/>
      <c r="L29" s="45"/>
      <c r="M29" s="45"/>
      <c r="N29" s="45"/>
      <c r="O29" s="45"/>
      <c r="P29" s="45"/>
      <c r="Q29" s="45"/>
      <c r="R29" s="45"/>
      <c r="S29" s="45"/>
      <c r="T29" s="45"/>
      <c r="U29" s="45"/>
      <c r="V29" s="45"/>
      <c r="W29" s="45"/>
    </row>
    <row r="30" spans="1:23" s="164" customFormat="1" ht="12.75">
      <c r="A30" s="168" t="s">
        <v>166</v>
      </c>
      <c r="B30" s="171"/>
      <c r="C30" s="171"/>
      <c r="D30" s="45"/>
      <c r="E30" s="45"/>
      <c r="F30" s="45">
        <v>75</v>
      </c>
      <c r="G30" s="45">
        <v>0</v>
      </c>
      <c r="H30" s="45">
        <v>75</v>
      </c>
      <c r="I30" s="45">
        <v>0</v>
      </c>
      <c r="J30" s="45">
        <v>75</v>
      </c>
      <c r="K30" s="45">
        <v>0</v>
      </c>
      <c r="L30" s="45">
        <v>75</v>
      </c>
      <c r="M30" s="45">
        <v>0</v>
      </c>
      <c r="N30" s="45">
        <v>75</v>
      </c>
      <c r="O30" s="45">
        <v>0</v>
      </c>
      <c r="P30" s="45">
        <v>75</v>
      </c>
      <c r="Q30" s="45">
        <v>0</v>
      </c>
      <c r="R30" s="45">
        <v>75</v>
      </c>
      <c r="S30" s="45">
        <v>0</v>
      </c>
      <c r="T30" s="45">
        <v>75</v>
      </c>
      <c r="U30" s="45">
        <v>0</v>
      </c>
      <c r="V30" s="45">
        <v>75</v>
      </c>
      <c r="W30" s="45">
        <v>0</v>
      </c>
    </row>
    <row r="31" spans="1:23" s="164" customFormat="1" ht="12.75">
      <c r="A31" s="177"/>
      <c r="B31" s="171"/>
      <c r="C31" s="171"/>
      <c r="D31" s="45"/>
      <c r="E31" s="45"/>
      <c r="F31" s="45"/>
      <c r="G31" s="45"/>
      <c r="H31" s="45"/>
      <c r="I31" s="45"/>
      <c r="J31" s="45"/>
      <c r="K31" s="45"/>
      <c r="L31" s="45"/>
      <c r="M31" s="45"/>
      <c r="N31" s="45"/>
      <c r="O31" s="45"/>
      <c r="P31" s="45"/>
      <c r="Q31" s="45"/>
      <c r="R31" s="45"/>
      <c r="S31" s="45"/>
      <c r="T31" s="45"/>
      <c r="U31" s="45"/>
      <c r="V31" s="45"/>
      <c r="W31" s="45"/>
    </row>
    <row r="32" spans="1:23" s="164" customFormat="1" ht="12.75">
      <c r="A32" s="177"/>
      <c r="B32" s="171"/>
      <c r="C32" s="171"/>
      <c r="D32" s="45"/>
      <c r="E32" s="45"/>
      <c r="F32" s="45"/>
      <c r="G32" s="45"/>
      <c r="H32" s="45"/>
      <c r="I32" s="45"/>
      <c r="J32" s="45"/>
      <c r="K32" s="45"/>
      <c r="L32" s="45"/>
      <c r="M32" s="45"/>
      <c r="N32" s="45"/>
      <c r="O32" s="45"/>
      <c r="P32" s="45"/>
      <c r="Q32" s="45"/>
      <c r="R32" s="45"/>
      <c r="S32" s="45"/>
      <c r="T32" s="45"/>
      <c r="U32" s="45"/>
      <c r="V32" s="45"/>
      <c r="W32" s="45"/>
    </row>
    <row r="33" spans="1:23" s="175" customFormat="1" ht="25.5">
      <c r="A33" s="172" t="s">
        <v>145</v>
      </c>
      <c r="B33" s="173"/>
      <c r="C33" s="173"/>
      <c r="D33" s="174">
        <f>SUM(D24:D32)</f>
        <v>50</v>
      </c>
      <c r="E33" s="174">
        <f aca="true" t="shared" si="1" ref="E33:W33">SUM(E24:E32)</f>
        <v>0</v>
      </c>
      <c r="F33" s="174">
        <f t="shared" si="1"/>
        <v>125</v>
      </c>
      <c r="G33" s="174">
        <f t="shared" si="1"/>
        <v>0</v>
      </c>
      <c r="H33" s="174">
        <f t="shared" si="1"/>
        <v>125</v>
      </c>
      <c r="I33" s="174">
        <f t="shared" si="1"/>
        <v>0</v>
      </c>
      <c r="J33" s="174">
        <f t="shared" si="1"/>
        <v>125</v>
      </c>
      <c r="K33" s="174">
        <f t="shared" si="1"/>
        <v>0</v>
      </c>
      <c r="L33" s="174">
        <f t="shared" si="1"/>
        <v>125</v>
      </c>
      <c r="M33" s="174">
        <f t="shared" si="1"/>
        <v>0</v>
      </c>
      <c r="N33" s="174">
        <f t="shared" si="1"/>
        <v>125</v>
      </c>
      <c r="O33" s="174">
        <f t="shared" si="1"/>
        <v>0</v>
      </c>
      <c r="P33" s="174">
        <f t="shared" si="1"/>
        <v>125</v>
      </c>
      <c r="Q33" s="174">
        <f t="shared" si="1"/>
        <v>0</v>
      </c>
      <c r="R33" s="174">
        <f t="shared" si="1"/>
        <v>125</v>
      </c>
      <c r="S33" s="174">
        <f t="shared" si="1"/>
        <v>0</v>
      </c>
      <c r="T33" s="174">
        <f t="shared" si="1"/>
        <v>125</v>
      </c>
      <c r="U33" s="174">
        <f t="shared" si="1"/>
        <v>0</v>
      </c>
      <c r="V33" s="174">
        <f t="shared" si="1"/>
        <v>125</v>
      </c>
      <c r="W33" s="174">
        <f t="shared" si="1"/>
        <v>0</v>
      </c>
    </row>
    <row r="34" spans="1:23" s="27" customFormat="1" ht="12.75">
      <c r="A34" s="124"/>
      <c r="B34" s="114"/>
      <c r="C34" s="114"/>
      <c r="D34" s="108"/>
      <c r="E34" s="108"/>
      <c r="F34" s="108"/>
      <c r="G34" s="108"/>
      <c r="H34" s="108"/>
      <c r="I34" s="108"/>
      <c r="J34" s="108"/>
      <c r="K34" s="108"/>
      <c r="L34" s="108"/>
      <c r="M34" s="108"/>
      <c r="N34" s="108"/>
      <c r="O34" s="108"/>
      <c r="P34" s="108"/>
      <c r="Q34" s="108"/>
      <c r="R34" s="108"/>
      <c r="S34" s="108"/>
      <c r="T34" s="108"/>
      <c r="U34" s="108"/>
      <c r="V34" s="108"/>
      <c r="W34" s="108"/>
    </row>
    <row r="35" spans="1:23" s="175" customFormat="1" ht="12.75">
      <c r="A35" s="176" t="s">
        <v>200</v>
      </c>
      <c r="B35" s="173"/>
      <c r="C35" s="173"/>
      <c r="D35" s="174">
        <f aca="true" t="shared" si="2" ref="D35:W35">D20+D33</f>
        <v>100</v>
      </c>
      <c r="E35" s="174">
        <f t="shared" si="2"/>
        <v>50</v>
      </c>
      <c r="F35" s="174">
        <f t="shared" si="2"/>
        <v>175</v>
      </c>
      <c r="G35" s="174">
        <f t="shared" si="2"/>
        <v>50</v>
      </c>
      <c r="H35" s="174">
        <f t="shared" si="2"/>
        <v>175</v>
      </c>
      <c r="I35" s="174">
        <f t="shared" si="2"/>
        <v>50</v>
      </c>
      <c r="J35" s="174">
        <f t="shared" si="2"/>
        <v>175</v>
      </c>
      <c r="K35" s="174">
        <f t="shared" si="2"/>
        <v>50</v>
      </c>
      <c r="L35" s="174">
        <f t="shared" si="2"/>
        <v>175</v>
      </c>
      <c r="M35" s="174">
        <f t="shared" si="2"/>
        <v>50</v>
      </c>
      <c r="N35" s="174">
        <f t="shared" si="2"/>
        <v>175</v>
      </c>
      <c r="O35" s="174">
        <f t="shared" si="2"/>
        <v>50</v>
      </c>
      <c r="P35" s="174">
        <f t="shared" si="2"/>
        <v>175</v>
      </c>
      <c r="Q35" s="174">
        <f t="shared" si="2"/>
        <v>50</v>
      </c>
      <c r="R35" s="174">
        <f t="shared" si="2"/>
        <v>175</v>
      </c>
      <c r="S35" s="174">
        <f t="shared" si="2"/>
        <v>50</v>
      </c>
      <c r="T35" s="174">
        <f t="shared" si="2"/>
        <v>175</v>
      </c>
      <c r="U35" s="174">
        <f t="shared" si="2"/>
        <v>50</v>
      </c>
      <c r="V35" s="174">
        <f t="shared" si="2"/>
        <v>175</v>
      </c>
      <c r="W35" s="174">
        <f t="shared" si="2"/>
        <v>50</v>
      </c>
    </row>
    <row r="36" spans="1:23" s="27" customFormat="1" ht="12.75">
      <c r="A36" s="125"/>
      <c r="B36" s="114"/>
      <c r="C36" s="114"/>
      <c r="D36" s="109"/>
      <c r="E36" s="109"/>
      <c r="F36" s="109"/>
      <c r="G36" s="109"/>
      <c r="H36" s="109"/>
      <c r="I36" s="109"/>
      <c r="J36" s="109"/>
      <c r="K36" s="109"/>
      <c r="L36" s="109"/>
      <c r="M36" s="109"/>
      <c r="N36" s="109"/>
      <c r="O36" s="109"/>
      <c r="P36" s="109"/>
      <c r="Q36" s="109"/>
      <c r="R36" s="109"/>
      <c r="S36" s="109"/>
      <c r="T36" s="109"/>
      <c r="U36" s="109"/>
      <c r="V36" s="108"/>
      <c r="W36" s="108"/>
    </row>
    <row r="37" spans="1:23" s="27" customFormat="1" ht="12.75">
      <c r="A37" s="118"/>
      <c r="B37" s="32"/>
      <c r="C37" s="32"/>
      <c r="D37" s="103"/>
      <c r="E37" s="103"/>
      <c r="F37" s="103"/>
      <c r="G37" s="103"/>
      <c r="H37" s="103"/>
      <c r="I37" s="103"/>
      <c r="J37" s="103"/>
      <c r="K37" s="103"/>
      <c r="L37" s="103"/>
      <c r="M37" s="103"/>
      <c r="N37" s="103"/>
      <c r="O37" s="103"/>
      <c r="P37" s="103"/>
      <c r="Q37" s="103"/>
      <c r="R37" s="103"/>
      <c r="S37" s="103"/>
      <c r="T37" s="103"/>
      <c r="U37" s="103"/>
      <c r="V37" s="138"/>
      <c r="W37" s="138"/>
    </row>
    <row r="38" spans="1:23" s="27" customFormat="1" ht="28.5">
      <c r="A38" s="184" t="s">
        <v>181</v>
      </c>
      <c r="B38" s="32"/>
      <c r="C38" s="32"/>
      <c r="D38" s="44"/>
      <c r="E38" s="45"/>
      <c r="F38" s="44"/>
      <c r="G38" s="45"/>
      <c r="H38" s="44"/>
      <c r="I38" s="45"/>
      <c r="J38" s="44"/>
      <c r="K38" s="45"/>
      <c r="L38" s="44"/>
      <c r="M38" s="45"/>
      <c r="N38" s="44"/>
      <c r="O38" s="45"/>
      <c r="P38" s="44"/>
      <c r="Q38" s="45"/>
      <c r="R38" s="44"/>
      <c r="S38" s="45"/>
      <c r="T38" s="44"/>
      <c r="U38" s="45"/>
      <c r="V38" s="44"/>
      <c r="W38" s="45"/>
    </row>
    <row r="39" spans="1:23" s="27" customFormat="1" ht="25.5">
      <c r="A39" s="119" t="s">
        <v>176</v>
      </c>
      <c r="B39" s="32"/>
      <c r="C39" s="32"/>
      <c r="D39" s="44"/>
      <c r="E39" s="45"/>
      <c r="F39" s="44"/>
      <c r="G39" s="45"/>
      <c r="H39" s="44"/>
      <c r="I39" s="45"/>
      <c r="J39" s="44"/>
      <c r="K39" s="45"/>
      <c r="L39" s="44"/>
      <c r="M39" s="45"/>
      <c r="N39" s="44"/>
      <c r="O39" s="45"/>
      <c r="P39" s="44"/>
      <c r="Q39" s="45"/>
      <c r="R39" s="44"/>
      <c r="S39" s="45"/>
      <c r="T39" s="44"/>
      <c r="U39" s="45"/>
      <c r="V39" s="44"/>
      <c r="W39" s="45"/>
    </row>
    <row r="40" spans="1:23" s="164" customFormat="1" ht="12.75">
      <c r="A40" s="178" t="s">
        <v>167</v>
      </c>
      <c r="B40" s="167"/>
      <c r="C40" s="167"/>
      <c r="D40" s="45">
        <v>50</v>
      </c>
      <c r="E40" s="45">
        <v>50</v>
      </c>
      <c r="F40" s="45">
        <v>50</v>
      </c>
      <c r="G40" s="45">
        <v>50</v>
      </c>
      <c r="H40" s="45">
        <v>50</v>
      </c>
      <c r="I40" s="45">
        <v>50</v>
      </c>
      <c r="J40" s="45">
        <v>50</v>
      </c>
      <c r="K40" s="45">
        <v>50</v>
      </c>
      <c r="L40" s="45">
        <v>50</v>
      </c>
      <c r="M40" s="45">
        <v>50</v>
      </c>
      <c r="N40" s="45">
        <v>50</v>
      </c>
      <c r="O40" s="45">
        <v>50</v>
      </c>
      <c r="P40" s="45">
        <v>50</v>
      </c>
      <c r="Q40" s="45">
        <v>50</v>
      </c>
      <c r="R40" s="45">
        <v>50</v>
      </c>
      <c r="S40" s="45">
        <v>50</v>
      </c>
      <c r="T40" s="45">
        <v>50</v>
      </c>
      <c r="U40" s="45">
        <v>50</v>
      </c>
      <c r="V40" s="45">
        <v>50</v>
      </c>
      <c r="W40" s="45">
        <v>50</v>
      </c>
    </row>
    <row r="41" spans="1:23" s="164" customFormat="1" ht="12.75">
      <c r="A41" s="178" t="s">
        <v>168</v>
      </c>
      <c r="B41" s="167"/>
      <c r="C41" s="167"/>
      <c r="D41" s="45"/>
      <c r="E41" s="45"/>
      <c r="F41" s="45">
        <v>50</v>
      </c>
      <c r="G41" s="45">
        <v>50</v>
      </c>
      <c r="H41" s="45">
        <v>50</v>
      </c>
      <c r="I41" s="45">
        <v>50</v>
      </c>
      <c r="J41" s="45">
        <v>50</v>
      </c>
      <c r="K41" s="45">
        <v>50</v>
      </c>
      <c r="L41" s="45">
        <v>50</v>
      </c>
      <c r="M41" s="45">
        <v>50</v>
      </c>
      <c r="N41" s="45">
        <v>50</v>
      </c>
      <c r="O41" s="45">
        <v>50</v>
      </c>
      <c r="P41" s="45">
        <v>50</v>
      </c>
      <c r="Q41" s="45">
        <v>50</v>
      </c>
      <c r="R41" s="45">
        <v>50</v>
      </c>
      <c r="S41" s="45">
        <v>50</v>
      </c>
      <c r="T41" s="45">
        <v>50</v>
      </c>
      <c r="U41" s="45">
        <v>50</v>
      </c>
      <c r="V41" s="45">
        <v>50</v>
      </c>
      <c r="W41" s="45">
        <v>50</v>
      </c>
    </row>
    <row r="42" spans="1:23" s="164" customFormat="1" ht="12.75">
      <c r="A42" s="178"/>
      <c r="B42" s="167"/>
      <c r="C42" s="167"/>
      <c r="D42" s="45"/>
      <c r="E42" s="45"/>
      <c r="F42" s="45"/>
      <c r="G42" s="45"/>
      <c r="H42" s="45"/>
      <c r="I42" s="45"/>
      <c r="J42" s="45"/>
      <c r="K42" s="45"/>
      <c r="L42" s="45"/>
      <c r="M42" s="45"/>
      <c r="N42" s="45"/>
      <c r="O42" s="45"/>
      <c r="P42" s="45"/>
      <c r="Q42" s="45"/>
      <c r="R42" s="45"/>
      <c r="S42" s="45"/>
      <c r="T42" s="45"/>
      <c r="U42" s="45"/>
      <c r="V42" s="45"/>
      <c r="W42" s="45"/>
    </row>
    <row r="43" spans="1:23" s="164" customFormat="1" ht="12.75">
      <c r="A43" s="179"/>
      <c r="B43" s="167"/>
      <c r="C43" s="167"/>
      <c r="D43" s="45"/>
      <c r="E43" s="45"/>
      <c r="F43" s="45"/>
      <c r="G43" s="45"/>
      <c r="H43" s="45"/>
      <c r="I43" s="45"/>
      <c r="J43" s="45"/>
      <c r="K43" s="45"/>
      <c r="L43" s="45"/>
      <c r="M43" s="45"/>
      <c r="N43" s="45"/>
      <c r="O43" s="45"/>
      <c r="P43" s="45"/>
      <c r="Q43" s="45"/>
      <c r="R43" s="45"/>
      <c r="S43" s="45"/>
      <c r="T43" s="45"/>
      <c r="U43" s="45"/>
      <c r="V43" s="45"/>
      <c r="W43" s="45"/>
    </row>
    <row r="44" spans="1:23" s="27" customFormat="1" ht="25.5">
      <c r="A44" s="119" t="s">
        <v>177</v>
      </c>
      <c r="B44" s="32"/>
      <c r="C44" s="32"/>
      <c r="D44" s="44"/>
      <c r="E44" s="45"/>
      <c r="F44" s="44"/>
      <c r="G44" s="45"/>
      <c r="H44" s="44"/>
      <c r="I44" s="45"/>
      <c r="J44" s="44"/>
      <c r="K44" s="45"/>
      <c r="L44" s="44"/>
      <c r="M44" s="45"/>
      <c r="N44" s="44"/>
      <c r="O44" s="45"/>
      <c r="P44" s="44"/>
      <c r="Q44" s="45"/>
      <c r="R44" s="44"/>
      <c r="S44" s="45"/>
      <c r="T44" s="44"/>
      <c r="U44" s="45"/>
      <c r="V44" s="44"/>
      <c r="W44" s="45"/>
    </row>
    <row r="45" spans="1:23" s="164" customFormat="1" ht="12.75">
      <c r="A45" s="178" t="s">
        <v>167</v>
      </c>
      <c r="B45" s="167"/>
      <c r="C45" s="167"/>
      <c r="D45" s="45"/>
      <c r="E45" s="45"/>
      <c r="F45" s="45"/>
      <c r="G45" s="45"/>
      <c r="H45" s="45"/>
      <c r="I45" s="45"/>
      <c r="J45" s="45"/>
      <c r="K45" s="45"/>
      <c r="L45" s="45"/>
      <c r="M45" s="45"/>
      <c r="N45" s="45"/>
      <c r="O45" s="45"/>
      <c r="P45" s="45"/>
      <c r="Q45" s="45"/>
      <c r="R45" s="45"/>
      <c r="S45" s="45"/>
      <c r="T45" s="45"/>
      <c r="U45" s="45"/>
      <c r="V45" s="45"/>
      <c r="W45" s="45"/>
    </row>
    <row r="46" spans="1:23" s="164" customFormat="1" ht="12.75">
      <c r="A46" s="178" t="s">
        <v>168</v>
      </c>
      <c r="B46" s="167"/>
      <c r="C46" s="167"/>
      <c r="D46" s="45"/>
      <c r="E46" s="45"/>
      <c r="F46" s="45"/>
      <c r="G46" s="45"/>
      <c r="H46" s="45"/>
      <c r="I46" s="45"/>
      <c r="J46" s="45"/>
      <c r="K46" s="45"/>
      <c r="L46" s="45"/>
      <c r="M46" s="45"/>
      <c r="N46" s="45"/>
      <c r="O46" s="45"/>
      <c r="P46" s="45"/>
      <c r="Q46" s="45"/>
      <c r="R46" s="45"/>
      <c r="S46" s="45"/>
      <c r="T46" s="45"/>
      <c r="U46" s="45"/>
      <c r="V46" s="45"/>
      <c r="W46" s="45"/>
    </row>
    <row r="47" spans="1:23" s="164" customFormat="1" ht="12.75">
      <c r="A47" s="179"/>
      <c r="B47" s="167"/>
      <c r="C47" s="167"/>
      <c r="D47" s="45"/>
      <c r="E47" s="45"/>
      <c r="F47" s="45"/>
      <c r="G47" s="45"/>
      <c r="H47" s="45"/>
      <c r="I47" s="45"/>
      <c r="J47" s="45"/>
      <c r="K47" s="45"/>
      <c r="L47" s="45"/>
      <c r="M47" s="45"/>
      <c r="N47" s="45"/>
      <c r="O47" s="45"/>
      <c r="P47" s="45"/>
      <c r="Q47" s="45"/>
      <c r="R47" s="45"/>
      <c r="S47" s="45"/>
      <c r="T47" s="45"/>
      <c r="U47" s="45"/>
      <c r="V47" s="45"/>
      <c r="W47" s="45"/>
    </row>
    <row r="48" spans="1:23" s="164" customFormat="1" ht="12.75">
      <c r="A48" s="179" t="s">
        <v>51</v>
      </c>
      <c r="B48" s="167"/>
      <c r="C48" s="167"/>
      <c r="D48" s="45"/>
      <c r="E48" s="45"/>
      <c r="F48" s="45"/>
      <c r="G48" s="45"/>
      <c r="H48" s="45"/>
      <c r="I48" s="45"/>
      <c r="J48" s="45"/>
      <c r="K48" s="45"/>
      <c r="L48" s="45"/>
      <c r="M48" s="45"/>
      <c r="N48" s="45"/>
      <c r="O48" s="45"/>
      <c r="P48" s="45"/>
      <c r="Q48" s="45"/>
      <c r="R48" s="45"/>
      <c r="S48" s="45"/>
      <c r="T48" s="45"/>
      <c r="U48" s="45"/>
      <c r="V48" s="45"/>
      <c r="W48" s="45"/>
    </row>
    <row r="49" spans="1:23" s="175" customFormat="1" ht="25.5">
      <c r="A49" s="172" t="s">
        <v>153</v>
      </c>
      <c r="B49" s="173"/>
      <c r="C49" s="173"/>
      <c r="D49" s="174">
        <f aca="true" t="shared" si="3" ref="D49:U49">SUM(D40:D48)</f>
        <v>50</v>
      </c>
      <c r="E49" s="174">
        <f t="shared" si="3"/>
        <v>50</v>
      </c>
      <c r="F49" s="174">
        <f t="shared" si="3"/>
        <v>100</v>
      </c>
      <c r="G49" s="174">
        <f t="shared" si="3"/>
        <v>100</v>
      </c>
      <c r="H49" s="174">
        <f t="shared" si="3"/>
        <v>100</v>
      </c>
      <c r="I49" s="174">
        <f t="shared" si="3"/>
        <v>100</v>
      </c>
      <c r="J49" s="174">
        <f t="shared" si="3"/>
        <v>100</v>
      </c>
      <c r="K49" s="174">
        <f t="shared" si="3"/>
        <v>100</v>
      </c>
      <c r="L49" s="174">
        <f t="shared" si="3"/>
        <v>100</v>
      </c>
      <c r="M49" s="174">
        <f t="shared" si="3"/>
        <v>100</v>
      </c>
      <c r="N49" s="174">
        <f t="shared" si="3"/>
        <v>100</v>
      </c>
      <c r="O49" s="174">
        <f t="shared" si="3"/>
        <v>100</v>
      </c>
      <c r="P49" s="174">
        <f t="shared" si="3"/>
        <v>100</v>
      </c>
      <c r="Q49" s="174">
        <f t="shared" si="3"/>
        <v>100</v>
      </c>
      <c r="R49" s="174">
        <f t="shared" si="3"/>
        <v>100</v>
      </c>
      <c r="S49" s="174">
        <f t="shared" si="3"/>
        <v>100</v>
      </c>
      <c r="T49" s="174">
        <f t="shared" si="3"/>
        <v>100</v>
      </c>
      <c r="U49" s="174">
        <f t="shared" si="3"/>
        <v>100</v>
      </c>
      <c r="V49" s="174">
        <f>SUM(V40:V48)</f>
        <v>100</v>
      </c>
      <c r="W49" s="174">
        <f>SUM(W40:W48)</f>
        <v>100</v>
      </c>
    </row>
    <row r="50" spans="1:23" s="27" customFormat="1" ht="12.75">
      <c r="A50" s="127"/>
      <c r="B50" s="114"/>
      <c r="C50" s="114"/>
      <c r="D50" s="108"/>
      <c r="E50" s="108"/>
      <c r="F50" s="108"/>
      <c r="G50" s="108"/>
      <c r="H50" s="108"/>
      <c r="I50" s="108"/>
      <c r="J50" s="108"/>
      <c r="K50" s="108"/>
      <c r="L50" s="108"/>
      <c r="M50" s="108"/>
      <c r="N50" s="108"/>
      <c r="O50" s="108"/>
      <c r="P50" s="108"/>
      <c r="Q50" s="108"/>
      <c r="R50" s="108"/>
      <c r="S50" s="108"/>
      <c r="T50" s="108"/>
      <c r="U50" s="108"/>
      <c r="V50" s="108"/>
      <c r="W50" s="108"/>
    </row>
    <row r="51" spans="1:23" s="27" customFormat="1" ht="25.5">
      <c r="A51" s="119" t="s">
        <v>178</v>
      </c>
      <c r="B51" s="32"/>
      <c r="C51" s="32"/>
      <c r="D51" s="44"/>
      <c r="E51" s="45"/>
      <c r="F51" s="44"/>
      <c r="G51" s="45"/>
      <c r="H51" s="44"/>
      <c r="I51" s="45"/>
      <c r="J51" s="44"/>
      <c r="K51" s="45"/>
      <c r="L51" s="44"/>
      <c r="M51" s="45"/>
      <c r="N51" s="44"/>
      <c r="O51" s="45"/>
      <c r="P51" s="44"/>
      <c r="Q51" s="45"/>
      <c r="R51" s="44"/>
      <c r="S51" s="45"/>
      <c r="T51" s="44"/>
      <c r="U51" s="45"/>
      <c r="V51" s="44"/>
      <c r="W51" s="45"/>
    </row>
    <row r="52" spans="1:23" s="164" customFormat="1" ht="12.75">
      <c r="A52" s="178" t="s">
        <v>167</v>
      </c>
      <c r="B52" s="167"/>
      <c r="C52" s="167"/>
      <c r="D52" s="45"/>
      <c r="E52" s="45"/>
      <c r="F52" s="45"/>
      <c r="G52" s="45"/>
      <c r="H52" s="45"/>
      <c r="I52" s="45"/>
      <c r="J52" s="45"/>
      <c r="K52" s="45"/>
      <c r="L52" s="45"/>
      <c r="M52" s="45"/>
      <c r="N52" s="45"/>
      <c r="O52" s="45"/>
      <c r="P52" s="45"/>
      <c r="Q52" s="45"/>
      <c r="R52" s="45"/>
      <c r="S52" s="45"/>
      <c r="T52" s="45"/>
      <c r="U52" s="45"/>
      <c r="V52" s="45"/>
      <c r="W52" s="45"/>
    </row>
    <row r="53" spans="1:23" s="164" customFormat="1" ht="12.75">
      <c r="A53" s="178" t="s">
        <v>168</v>
      </c>
      <c r="B53" s="167"/>
      <c r="C53" s="167"/>
      <c r="D53" s="45">
        <v>25</v>
      </c>
      <c r="E53" s="45">
        <v>2.5</v>
      </c>
      <c r="F53" s="45">
        <v>25</v>
      </c>
      <c r="G53" s="45">
        <v>2.5</v>
      </c>
      <c r="H53" s="45">
        <v>25</v>
      </c>
      <c r="I53" s="45">
        <v>2.5</v>
      </c>
      <c r="J53" s="45">
        <v>25</v>
      </c>
      <c r="K53" s="45">
        <v>2.5</v>
      </c>
      <c r="L53" s="45">
        <v>25</v>
      </c>
      <c r="M53" s="45">
        <v>2.5</v>
      </c>
      <c r="N53" s="45">
        <v>25</v>
      </c>
      <c r="O53" s="45">
        <v>2.5</v>
      </c>
      <c r="P53" s="45">
        <v>25</v>
      </c>
      <c r="Q53" s="45">
        <v>2.5</v>
      </c>
      <c r="R53" s="45">
        <v>25</v>
      </c>
      <c r="S53" s="45">
        <v>2.5</v>
      </c>
      <c r="T53" s="45">
        <v>25</v>
      </c>
      <c r="U53" s="45">
        <v>2.5</v>
      </c>
      <c r="V53" s="45">
        <v>25</v>
      </c>
      <c r="W53" s="45">
        <v>2.5</v>
      </c>
    </row>
    <row r="54" spans="1:23" s="164" customFormat="1" ht="12.75">
      <c r="A54" s="178"/>
      <c r="B54" s="167"/>
      <c r="C54" s="167"/>
      <c r="D54" s="45"/>
      <c r="E54" s="45"/>
      <c r="F54" s="45"/>
      <c r="G54" s="45"/>
      <c r="H54" s="45"/>
      <c r="I54" s="45"/>
      <c r="J54" s="45"/>
      <c r="K54" s="45"/>
      <c r="L54" s="45"/>
      <c r="M54" s="45"/>
      <c r="N54" s="45"/>
      <c r="O54" s="45"/>
      <c r="P54" s="45"/>
      <c r="Q54" s="45"/>
      <c r="R54" s="45"/>
      <c r="S54" s="45"/>
      <c r="T54" s="45"/>
      <c r="U54" s="45"/>
      <c r="V54" s="45"/>
      <c r="W54" s="45"/>
    </row>
    <row r="55" spans="1:23" s="164" customFormat="1" ht="12.75">
      <c r="A55" s="178"/>
      <c r="B55" s="167"/>
      <c r="C55" s="167"/>
      <c r="D55" s="45"/>
      <c r="E55" s="45"/>
      <c r="F55" s="45"/>
      <c r="G55" s="45"/>
      <c r="H55" s="45"/>
      <c r="I55" s="45"/>
      <c r="J55" s="45"/>
      <c r="K55" s="45"/>
      <c r="L55" s="45"/>
      <c r="M55" s="45"/>
      <c r="N55" s="45"/>
      <c r="O55" s="45"/>
      <c r="P55" s="45"/>
      <c r="Q55" s="45"/>
      <c r="R55" s="45"/>
      <c r="S55" s="45"/>
      <c r="T55" s="45"/>
      <c r="U55" s="45"/>
      <c r="V55" s="45"/>
      <c r="W55" s="45"/>
    </row>
    <row r="56" spans="1:23" s="27" customFormat="1" ht="25.5">
      <c r="A56" s="119" t="s">
        <v>179</v>
      </c>
      <c r="B56" s="32"/>
      <c r="C56" s="32"/>
      <c r="D56" s="44"/>
      <c r="E56" s="45"/>
      <c r="F56" s="44"/>
      <c r="G56" s="45"/>
      <c r="H56" s="44"/>
      <c r="I56" s="45"/>
      <c r="J56" s="44"/>
      <c r="K56" s="45"/>
      <c r="L56" s="44"/>
      <c r="M56" s="45"/>
      <c r="N56" s="44"/>
      <c r="O56" s="45"/>
      <c r="P56" s="44"/>
      <c r="Q56" s="45"/>
      <c r="R56" s="44"/>
      <c r="S56" s="45"/>
      <c r="T56" s="44"/>
      <c r="U56" s="45"/>
      <c r="V56" s="44"/>
      <c r="W56" s="45"/>
    </row>
    <row r="57" spans="1:23" s="164" customFormat="1" ht="12.75">
      <c r="A57" s="178" t="s">
        <v>167</v>
      </c>
      <c r="B57" s="167">
        <v>125555</v>
      </c>
      <c r="C57" s="167" t="s">
        <v>136</v>
      </c>
      <c r="D57" s="45"/>
      <c r="E57" s="45"/>
      <c r="F57" s="45">
        <v>25</v>
      </c>
      <c r="G57" s="45">
        <v>0</v>
      </c>
      <c r="H57" s="45">
        <v>25</v>
      </c>
      <c r="I57" s="45">
        <v>0</v>
      </c>
      <c r="J57" s="45">
        <v>25</v>
      </c>
      <c r="K57" s="45">
        <v>0</v>
      </c>
      <c r="L57" s="45">
        <v>25</v>
      </c>
      <c r="M57" s="45">
        <v>0</v>
      </c>
      <c r="N57" s="45">
        <v>25</v>
      </c>
      <c r="O57" s="45">
        <v>0</v>
      </c>
      <c r="P57" s="45">
        <v>25</v>
      </c>
      <c r="Q57" s="45">
        <v>0</v>
      </c>
      <c r="R57" s="45">
        <v>25</v>
      </c>
      <c r="S57" s="45">
        <v>0</v>
      </c>
      <c r="T57" s="45">
        <v>25</v>
      </c>
      <c r="U57" s="45">
        <v>0</v>
      </c>
      <c r="V57" s="45">
        <v>25</v>
      </c>
      <c r="W57" s="45">
        <v>0</v>
      </c>
    </row>
    <row r="58" spans="1:23" s="164" customFormat="1" ht="12.75">
      <c r="A58" s="178" t="s">
        <v>168</v>
      </c>
      <c r="B58" s="167"/>
      <c r="C58" s="167"/>
      <c r="D58" s="45"/>
      <c r="E58" s="45"/>
      <c r="F58" s="45"/>
      <c r="G58" s="45"/>
      <c r="H58" s="45"/>
      <c r="I58" s="45"/>
      <c r="J58" s="45"/>
      <c r="K58" s="45"/>
      <c r="L58" s="45"/>
      <c r="M58" s="45"/>
      <c r="N58" s="45"/>
      <c r="O58" s="45"/>
      <c r="P58" s="45"/>
      <c r="Q58" s="45"/>
      <c r="R58" s="45"/>
      <c r="S58" s="45"/>
      <c r="T58" s="45"/>
      <c r="U58" s="45"/>
      <c r="V58" s="45"/>
      <c r="W58" s="45"/>
    </row>
    <row r="59" spans="1:23" s="164" customFormat="1" ht="12.75">
      <c r="A59" s="180"/>
      <c r="B59" s="167"/>
      <c r="C59" s="167"/>
      <c r="D59" s="45"/>
      <c r="E59" s="45"/>
      <c r="F59" s="45"/>
      <c r="G59" s="45"/>
      <c r="H59" s="45"/>
      <c r="I59" s="45"/>
      <c r="J59" s="45"/>
      <c r="K59" s="45"/>
      <c r="L59" s="45"/>
      <c r="M59" s="45"/>
      <c r="N59" s="45"/>
      <c r="O59" s="45"/>
      <c r="P59" s="45"/>
      <c r="Q59" s="45"/>
      <c r="R59" s="45"/>
      <c r="S59" s="45"/>
      <c r="T59" s="45"/>
      <c r="U59" s="45"/>
      <c r="V59" s="45"/>
      <c r="W59" s="45"/>
    </row>
    <row r="60" spans="1:23" s="164" customFormat="1" ht="12.75">
      <c r="A60" s="177"/>
      <c r="B60" s="167"/>
      <c r="C60" s="167"/>
      <c r="D60" s="45"/>
      <c r="E60" s="45"/>
      <c r="F60" s="45"/>
      <c r="G60" s="45"/>
      <c r="H60" s="45"/>
      <c r="I60" s="45"/>
      <c r="J60" s="45"/>
      <c r="K60" s="45"/>
      <c r="L60" s="45"/>
      <c r="M60" s="45"/>
      <c r="N60" s="45"/>
      <c r="O60" s="45"/>
      <c r="P60" s="45"/>
      <c r="Q60" s="45"/>
      <c r="R60" s="45"/>
      <c r="S60" s="45"/>
      <c r="T60" s="45"/>
      <c r="U60" s="45"/>
      <c r="V60" s="45"/>
      <c r="W60" s="45"/>
    </row>
    <row r="61" spans="1:23" s="175" customFormat="1" ht="12.75">
      <c r="A61" s="172" t="s">
        <v>146</v>
      </c>
      <c r="B61" s="173"/>
      <c r="C61" s="173"/>
      <c r="D61" s="174">
        <f>SUM(D52:D60)</f>
        <v>25</v>
      </c>
      <c r="E61" s="174">
        <f aca="true" t="shared" si="4" ref="E61:W61">SUM(E52:E60)</f>
        <v>2.5</v>
      </c>
      <c r="F61" s="174">
        <f t="shared" si="4"/>
        <v>50</v>
      </c>
      <c r="G61" s="174">
        <f t="shared" si="4"/>
        <v>2.5</v>
      </c>
      <c r="H61" s="174">
        <f t="shared" si="4"/>
        <v>50</v>
      </c>
      <c r="I61" s="174">
        <f t="shared" si="4"/>
        <v>2.5</v>
      </c>
      <c r="J61" s="174">
        <f t="shared" si="4"/>
        <v>50</v>
      </c>
      <c r="K61" s="174">
        <f t="shared" si="4"/>
        <v>2.5</v>
      </c>
      <c r="L61" s="174">
        <f t="shared" si="4"/>
        <v>50</v>
      </c>
      <c r="M61" s="174">
        <f t="shared" si="4"/>
        <v>2.5</v>
      </c>
      <c r="N61" s="174">
        <f t="shared" si="4"/>
        <v>50</v>
      </c>
      <c r="O61" s="174">
        <f t="shared" si="4"/>
        <v>2.5</v>
      </c>
      <c r="P61" s="174">
        <f t="shared" si="4"/>
        <v>50</v>
      </c>
      <c r="Q61" s="174">
        <f t="shared" si="4"/>
        <v>2.5</v>
      </c>
      <c r="R61" s="174">
        <f t="shared" si="4"/>
        <v>50</v>
      </c>
      <c r="S61" s="174">
        <f t="shared" si="4"/>
        <v>2.5</v>
      </c>
      <c r="T61" s="174">
        <f t="shared" si="4"/>
        <v>50</v>
      </c>
      <c r="U61" s="174">
        <f t="shared" si="4"/>
        <v>2.5</v>
      </c>
      <c r="V61" s="174">
        <f t="shared" si="4"/>
        <v>50</v>
      </c>
      <c r="W61" s="174">
        <f t="shared" si="4"/>
        <v>2.5</v>
      </c>
    </row>
    <row r="62" spans="1:23" s="27" customFormat="1" ht="12.75">
      <c r="A62" s="124"/>
      <c r="B62" s="114"/>
      <c r="C62" s="114"/>
      <c r="D62" s="108"/>
      <c r="E62" s="108"/>
      <c r="F62" s="108"/>
      <c r="G62" s="108"/>
      <c r="H62" s="108"/>
      <c r="I62" s="108"/>
      <c r="J62" s="108"/>
      <c r="K62" s="108"/>
      <c r="L62" s="108"/>
      <c r="M62" s="108"/>
      <c r="N62" s="108"/>
      <c r="O62" s="108"/>
      <c r="P62" s="108"/>
      <c r="Q62" s="108"/>
      <c r="R62" s="108"/>
      <c r="S62" s="108"/>
      <c r="T62" s="108"/>
      <c r="U62" s="108"/>
      <c r="V62" s="108"/>
      <c r="W62" s="108"/>
    </row>
    <row r="63" spans="1:23" s="175" customFormat="1" ht="12.75">
      <c r="A63" s="176" t="s">
        <v>201</v>
      </c>
      <c r="B63" s="173"/>
      <c r="C63" s="173"/>
      <c r="D63" s="174">
        <f aca="true" t="shared" si="5" ref="D63:W63">D61+D49</f>
        <v>75</v>
      </c>
      <c r="E63" s="174">
        <f t="shared" si="5"/>
        <v>52.5</v>
      </c>
      <c r="F63" s="174">
        <f t="shared" si="5"/>
        <v>150</v>
      </c>
      <c r="G63" s="174">
        <f t="shared" si="5"/>
        <v>102.5</v>
      </c>
      <c r="H63" s="174">
        <f t="shared" si="5"/>
        <v>150</v>
      </c>
      <c r="I63" s="174">
        <f t="shared" si="5"/>
        <v>102.5</v>
      </c>
      <c r="J63" s="174">
        <f t="shared" si="5"/>
        <v>150</v>
      </c>
      <c r="K63" s="174">
        <f t="shared" si="5"/>
        <v>102.5</v>
      </c>
      <c r="L63" s="174">
        <f t="shared" si="5"/>
        <v>150</v>
      </c>
      <c r="M63" s="174">
        <f t="shared" si="5"/>
        <v>102.5</v>
      </c>
      <c r="N63" s="174">
        <f t="shared" si="5"/>
        <v>150</v>
      </c>
      <c r="O63" s="174">
        <f t="shared" si="5"/>
        <v>102.5</v>
      </c>
      <c r="P63" s="174">
        <f t="shared" si="5"/>
        <v>150</v>
      </c>
      <c r="Q63" s="174">
        <f t="shared" si="5"/>
        <v>102.5</v>
      </c>
      <c r="R63" s="174">
        <f t="shared" si="5"/>
        <v>150</v>
      </c>
      <c r="S63" s="174">
        <f t="shared" si="5"/>
        <v>102.5</v>
      </c>
      <c r="T63" s="174">
        <f t="shared" si="5"/>
        <v>150</v>
      </c>
      <c r="U63" s="174">
        <f t="shared" si="5"/>
        <v>102.5</v>
      </c>
      <c r="V63" s="174">
        <f t="shared" si="5"/>
        <v>150</v>
      </c>
      <c r="W63" s="174">
        <f t="shared" si="5"/>
        <v>102.5</v>
      </c>
    </row>
    <row r="64" spans="1:23" s="27" customFormat="1" ht="12.75">
      <c r="A64" s="128"/>
      <c r="B64" s="114"/>
      <c r="C64" s="114"/>
      <c r="D64" s="109"/>
      <c r="E64" s="109"/>
      <c r="F64" s="109"/>
      <c r="G64" s="109"/>
      <c r="H64" s="109"/>
      <c r="I64" s="109"/>
      <c r="J64" s="109"/>
      <c r="K64" s="109"/>
      <c r="L64" s="109"/>
      <c r="M64" s="109"/>
      <c r="N64" s="109"/>
      <c r="O64" s="109"/>
      <c r="P64" s="109"/>
      <c r="Q64" s="109"/>
      <c r="R64" s="109"/>
      <c r="S64" s="109"/>
      <c r="T64" s="109"/>
      <c r="U64" s="109"/>
      <c r="V64" s="108"/>
      <c r="W64" s="108"/>
    </row>
    <row r="65" spans="1:23" s="27" customFormat="1" ht="12.75">
      <c r="A65" s="126"/>
      <c r="B65" s="32"/>
      <c r="C65" s="32"/>
      <c r="D65" s="99"/>
      <c r="E65" s="99"/>
      <c r="F65" s="99"/>
      <c r="G65" s="99"/>
      <c r="H65" s="99"/>
      <c r="I65" s="99"/>
      <c r="J65" s="99"/>
      <c r="K65" s="99"/>
      <c r="L65" s="99"/>
      <c r="M65" s="99"/>
      <c r="N65" s="99"/>
      <c r="O65" s="99"/>
      <c r="P65" s="99"/>
      <c r="Q65" s="99"/>
      <c r="R65" s="99"/>
      <c r="S65" s="99"/>
      <c r="T65" s="99"/>
      <c r="U65" s="99"/>
      <c r="V65" s="44"/>
      <c r="W65" s="45"/>
    </row>
    <row r="66" spans="1:3" ht="107.25" customHeight="1">
      <c r="A66" s="121" t="s">
        <v>110</v>
      </c>
      <c r="B66" s="32"/>
      <c r="C66" s="32"/>
    </row>
    <row r="67" spans="1:23" s="164" customFormat="1" ht="12.75">
      <c r="A67" s="180" t="s">
        <v>174</v>
      </c>
      <c r="B67" s="167"/>
      <c r="C67" s="167"/>
      <c r="D67" s="100"/>
      <c r="E67" s="100"/>
      <c r="F67" s="100"/>
      <c r="G67" s="100"/>
      <c r="H67" s="100"/>
      <c r="I67" s="100"/>
      <c r="J67" s="100"/>
      <c r="K67" s="100"/>
      <c r="L67" s="100"/>
      <c r="M67" s="100"/>
      <c r="N67" s="100"/>
      <c r="O67" s="100"/>
      <c r="P67" s="100"/>
      <c r="Q67" s="100"/>
      <c r="R67" s="100"/>
      <c r="S67" s="100"/>
      <c r="T67" s="100"/>
      <c r="U67" s="100"/>
      <c r="V67" s="45"/>
      <c r="W67" s="45"/>
    </row>
    <row r="68" spans="1:23" s="164" customFormat="1" ht="12.75">
      <c r="A68" s="180" t="s">
        <v>175</v>
      </c>
      <c r="B68" s="181"/>
      <c r="C68" s="181"/>
      <c r="D68" s="102"/>
      <c r="E68" s="102"/>
      <c r="F68" s="102"/>
      <c r="G68" s="102"/>
      <c r="H68" s="102"/>
      <c r="I68" s="102"/>
      <c r="J68" s="102"/>
      <c r="K68" s="102"/>
      <c r="L68" s="102"/>
      <c r="M68" s="102"/>
      <c r="N68" s="102"/>
      <c r="O68" s="102"/>
      <c r="P68" s="102"/>
      <c r="Q68" s="102"/>
      <c r="R68" s="102"/>
      <c r="S68" s="102"/>
      <c r="T68" s="102"/>
      <c r="U68" s="102"/>
      <c r="V68" s="45"/>
      <c r="W68" s="45"/>
    </row>
    <row r="69" spans="1:23" s="164" customFormat="1" ht="12.75">
      <c r="A69" s="182"/>
      <c r="B69" s="181"/>
      <c r="C69" s="181"/>
      <c r="D69" s="102"/>
      <c r="E69" s="102"/>
      <c r="F69" s="102"/>
      <c r="G69" s="102"/>
      <c r="H69" s="102"/>
      <c r="I69" s="102"/>
      <c r="J69" s="102"/>
      <c r="K69" s="102"/>
      <c r="L69" s="102"/>
      <c r="M69" s="102"/>
      <c r="N69" s="102"/>
      <c r="O69" s="102"/>
      <c r="P69" s="102"/>
      <c r="Q69" s="102"/>
      <c r="R69" s="102"/>
      <c r="S69" s="102"/>
      <c r="T69" s="102"/>
      <c r="U69" s="102"/>
      <c r="V69" s="45"/>
      <c r="W69" s="45"/>
    </row>
    <row r="70" spans="1:23" s="164" customFormat="1" ht="12.75">
      <c r="A70" s="182"/>
      <c r="B70" s="181"/>
      <c r="C70" s="181"/>
      <c r="D70" s="102"/>
      <c r="E70" s="102"/>
      <c r="F70" s="102"/>
      <c r="G70" s="102"/>
      <c r="H70" s="102"/>
      <c r="I70" s="102"/>
      <c r="J70" s="102"/>
      <c r="K70" s="102"/>
      <c r="L70" s="102"/>
      <c r="M70" s="102"/>
      <c r="N70" s="102"/>
      <c r="O70" s="102"/>
      <c r="P70" s="102"/>
      <c r="Q70" s="102"/>
      <c r="R70" s="102"/>
      <c r="S70" s="102"/>
      <c r="T70" s="102"/>
      <c r="U70" s="102"/>
      <c r="V70" s="45"/>
      <c r="W70" s="45"/>
    </row>
    <row r="71" spans="1:23" s="175" customFormat="1" ht="12.75">
      <c r="A71" s="176" t="s">
        <v>111</v>
      </c>
      <c r="B71" s="173"/>
      <c r="C71" s="173"/>
      <c r="D71" s="174">
        <f>SUM(D67:D70)</f>
        <v>0</v>
      </c>
      <c r="E71" s="174">
        <f aca="true" t="shared" si="6" ref="E71:W71">SUM(E67:E70)</f>
        <v>0</v>
      </c>
      <c r="F71" s="174">
        <f t="shared" si="6"/>
        <v>0</v>
      </c>
      <c r="G71" s="174">
        <f t="shared" si="6"/>
        <v>0</v>
      </c>
      <c r="H71" s="174">
        <f t="shared" si="6"/>
        <v>0</v>
      </c>
      <c r="I71" s="174">
        <f t="shared" si="6"/>
        <v>0</v>
      </c>
      <c r="J71" s="174">
        <f t="shared" si="6"/>
        <v>0</v>
      </c>
      <c r="K71" s="174">
        <f t="shared" si="6"/>
        <v>0</v>
      </c>
      <c r="L71" s="174">
        <f t="shared" si="6"/>
        <v>0</v>
      </c>
      <c r="M71" s="174">
        <f t="shared" si="6"/>
        <v>0</v>
      </c>
      <c r="N71" s="174">
        <f t="shared" si="6"/>
        <v>0</v>
      </c>
      <c r="O71" s="174">
        <f t="shared" si="6"/>
        <v>0</v>
      </c>
      <c r="P71" s="174">
        <f t="shared" si="6"/>
        <v>0</v>
      </c>
      <c r="Q71" s="174">
        <f t="shared" si="6"/>
        <v>0</v>
      </c>
      <c r="R71" s="174">
        <f t="shared" si="6"/>
        <v>0</v>
      </c>
      <c r="S71" s="174">
        <f t="shared" si="6"/>
        <v>0</v>
      </c>
      <c r="T71" s="174">
        <f t="shared" si="6"/>
        <v>0</v>
      </c>
      <c r="U71" s="174">
        <f t="shared" si="6"/>
        <v>0</v>
      </c>
      <c r="V71" s="174">
        <f t="shared" si="6"/>
        <v>0</v>
      </c>
      <c r="W71" s="174">
        <f t="shared" si="6"/>
        <v>0</v>
      </c>
    </row>
    <row r="72" spans="1:23" ht="12.75">
      <c r="A72" s="125"/>
      <c r="B72" s="132"/>
      <c r="C72" s="132"/>
      <c r="D72" s="115"/>
      <c r="E72" s="115"/>
      <c r="F72" s="115"/>
      <c r="G72" s="115"/>
      <c r="H72" s="115"/>
      <c r="I72" s="115"/>
      <c r="J72" s="115"/>
      <c r="K72" s="115"/>
      <c r="L72" s="115"/>
      <c r="M72" s="115"/>
      <c r="N72" s="115"/>
      <c r="O72" s="115"/>
      <c r="P72" s="115"/>
      <c r="Q72" s="115"/>
      <c r="R72" s="115"/>
      <c r="S72" s="115"/>
      <c r="T72" s="115"/>
      <c r="U72" s="115"/>
      <c r="V72" s="108"/>
      <c r="W72" s="108"/>
    </row>
    <row r="73" spans="1:23" s="175" customFormat="1" ht="40.5" customHeight="1">
      <c r="A73" s="176" t="s">
        <v>143</v>
      </c>
      <c r="B73" s="173"/>
      <c r="C73" s="173"/>
      <c r="D73" s="174">
        <f aca="true" t="shared" si="7" ref="D73:W73">D35+D63-D71</f>
        <v>175</v>
      </c>
      <c r="E73" s="174">
        <f t="shared" si="7"/>
        <v>102.5</v>
      </c>
      <c r="F73" s="174">
        <f t="shared" si="7"/>
        <v>325</v>
      </c>
      <c r="G73" s="174">
        <f t="shared" si="7"/>
        <v>152.5</v>
      </c>
      <c r="H73" s="174">
        <f t="shared" si="7"/>
        <v>325</v>
      </c>
      <c r="I73" s="174">
        <f t="shared" si="7"/>
        <v>152.5</v>
      </c>
      <c r="J73" s="174">
        <f t="shared" si="7"/>
        <v>325</v>
      </c>
      <c r="K73" s="174">
        <f t="shared" si="7"/>
        <v>152.5</v>
      </c>
      <c r="L73" s="174">
        <f t="shared" si="7"/>
        <v>325</v>
      </c>
      <c r="M73" s="174">
        <f t="shared" si="7"/>
        <v>152.5</v>
      </c>
      <c r="N73" s="174">
        <f t="shared" si="7"/>
        <v>325</v>
      </c>
      <c r="O73" s="174">
        <f t="shared" si="7"/>
        <v>152.5</v>
      </c>
      <c r="P73" s="174">
        <f t="shared" si="7"/>
        <v>325</v>
      </c>
      <c r="Q73" s="174">
        <f t="shared" si="7"/>
        <v>152.5</v>
      </c>
      <c r="R73" s="174">
        <f t="shared" si="7"/>
        <v>325</v>
      </c>
      <c r="S73" s="174">
        <f t="shared" si="7"/>
        <v>152.5</v>
      </c>
      <c r="T73" s="174">
        <f t="shared" si="7"/>
        <v>325</v>
      </c>
      <c r="U73" s="174">
        <f t="shared" si="7"/>
        <v>152.5</v>
      </c>
      <c r="V73" s="174">
        <f t="shared" si="7"/>
        <v>325</v>
      </c>
      <c r="W73" s="174">
        <f t="shared" si="7"/>
        <v>152.5</v>
      </c>
    </row>
    <row r="74" spans="1:23" ht="12.75">
      <c r="A74" s="129"/>
      <c r="B74" s="114"/>
      <c r="C74" s="114"/>
      <c r="D74" s="109"/>
      <c r="E74" s="109"/>
      <c r="F74" s="109"/>
      <c r="G74" s="109"/>
      <c r="H74" s="109"/>
      <c r="I74" s="109"/>
      <c r="J74" s="109"/>
      <c r="K74" s="109"/>
      <c r="L74" s="109"/>
      <c r="M74" s="109"/>
      <c r="N74" s="109"/>
      <c r="O74" s="109"/>
      <c r="P74" s="109"/>
      <c r="Q74" s="109"/>
      <c r="R74" s="109"/>
      <c r="S74" s="109"/>
      <c r="T74" s="109"/>
      <c r="U74" s="109"/>
      <c r="V74" s="108"/>
      <c r="W74" s="108"/>
    </row>
    <row r="75" spans="1:23" s="190" customFormat="1" ht="27" customHeight="1">
      <c r="A75" s="186" t="s">
        <v>133</v>
      </c>
      <c r="B75" s="187"/>
      <c r="C75" s="187"/>
      <c r="D75" s="189"/>
      <c r="E75" s="189">
        <f>E73/MAX('Table 1 Summer Demand'!H38,'Table 2 Winter Demand'!H39)</f>
        <v>0.205</v>
      </c>
      <c r="F75" s="189"/>
      <c r="G75" s="189">
        <f>G73/MAX('Table 1 Summer Demand'!I38,'Table 2 Winter Demand'!I39)</f>
        <v>0.305</v>
      </c>
      <c r="H75" s="189"/>
      <c r="I75" s="189">
        <f>I73/MAX('Table 1 Summer Demand'!J38,'Table 2 Winter Demand'!J39)</f>
        <v>0.305</v>
      </c>
      <c r="J75" s="189"/>
      <c r="K75" s="189">
        <f>K73/MAX('Table 1 Summer Demand'!K38,'Table 2 Winter Demand'!K39)</f>
        <v>0.305</v>
      </c>
      <c r="L75" s="189"/>
      <c r="M75" s="189">
        <f>M73/MAX('Table 1 Summer Demand'!L38,'Table 2 Winter Demand'!L39)</f>
        <v>0.305</v>
      </c>
      <c r="N75" s="189"/>
      <c r="O75" s="189">
        <f>O73/MAX('Table 1 Summer Demand'!M38,'Table 2 Winter Demand'!M39)</f>
        <v>0.305</v>
      </c>
      <c r="P75" s="189"/>
      <c r="Q75" s="189">
        <f>Q73/MAX('Table 1 Summer Demand'!N38,'Table 2 Winter Demand'!N39)</f>
        <v>0.305</v>
      </c>
      <c r="R75" s="189"/>
      <c r="S75" s="189">
        <f>S73/MAX('Table 1 Summer Demand'!O38,'Table 2 Winter Demand'!O39)</f>
        <v>0.305</v>
      </c>
      <c r="T75" s="189"/>
      <c r="U75" s="189">
        <f>U73/MAX('Table 1 Summer Demand'!P38,'Table 2 Winter Demand'!P39)</f>
        <v>0.305</v>
      </c>
      <c r="V75" s="189"/>
      <c r="W75" s="189">
        <f>W73/MAX('Table 1 Summer Demand'!Q38,'Table 2 Winter Demand'!Q39)</f>
        <v>0.305</v>
      </c>
    </row>
    <row r="76" spans="1:23" s="46" customFormat="1" ht="12.75">
      <c r="A76" s="130"/>
      <c r="B76" s="133"/>
      <c r="C76" s="133"/>
      <c r="D76" s="135"/>
      <c r="E76" s="135"/>
      <c r="F76" s="135"/>
      <c r="G76" s="135"/>
      <c r="H76" s="135"/>
      <c r="I76" s="135"/>
      <c r="J76" s="135"/>
      <c r="K76" s="135"/>
      <c r="L76" s="135"/>
      <c r="M76" s="135"/>
      <c r="N76" s="135"/>
      <c r="O76" s="135"/>
      <c r="P76" s="135"/>
      <c r="Q76" s="135"/>
      <c r="R76" s="135"/>
      <c r="S76" s="135"/>
      <c r="T76" s="135"/>
      <c r="U76" s="135"/>
      <c r="V76" s="136"/>
      <c r="W76" s="135"/>
    </row>
    <row r="77" spans="1:23" s="190" customFormat="1" ht="28.5" customHeight="1">
      <c r="A77" s="186" t="s">
        <v>134</v>
      </c>
      <c r="B77" s="187"/>
      <c r="C77" s="187"/>
      <c r="D77" s="189">
        <f>(D33+D61)/MAX('Table 1 Summer Demand'!H38,'Table 2 Winter Demand'!H39)</f>
        <v>0.15</v>
      </c>
      <c r="E77" s="189"/>
      <c r="F77" s="189">
        <f>(F33+F61)/MAX('Table 1 Summer Demand'!I38,'Table 2 Winter Demand'!I39)</f>
        <v>0.35</v>
      </c>
      <c r="G77" s="189"/>
      <c r="H77" s="189">
        <f>(H33+H61)/MAX('Table 1 Summer Demand'!J38,'Table 2 Winter Demand'!J39)</f>
        <v>0.35</v>
      </c>
      <c r="I77" s="189"/>
      <c r="J77" s="189">
        <f>(J33+J61)/MAX('Table 1 Summer Demand'!K38,'Table 2 Winter Demand'!K39)</f>
        <v>0.35</v>
      </c>
      <c r="K77" s="189"/>
      <c r="L77" s="189">
        <f>(L33+L61)/MAX('Table 1 Summer Demand'!L38,'Table 2 Winter Demand'!L39)</f>
        <v>0.35</v>
      </c>
      <c r="M77" s="189"/>
      <c r="N77" s="189">
        <f>(N33+N61)/MAX('Table 1 Summer Demand'!M38,'Table 2 Winter Demand'!M39)</f>
        <v>0.35</v>
      </c>
      <c r="O77" s="189"/>
      <c r="P77" s="189">
        <f>(P33+P61)/MAX('Table 1 Summer Demand'!N38,'Table 2 Winter Demand'!N39)</f>
        <v>0.35</v>
      </c>
      <c r="Q77" s="189"/>
      <c r="R77" s="189">
        <f>(R33+R61)/MAX('Table 1 Summer Demand'!O38,'Table 2 Winter Demand'!O39)</f>
        <v>0.35</v>
      </c>
      <c r="S77" s="189"/>
      <c r="T77" s="189">
        <f>(T33+T61)/MAX('Table 1 Summer Demand'!P38,'Table 2 Winter Demand'!P39)</f>
        <v>0.35</v>
      </c>
      <c r="U77" s="189"/>
      <c r="V77" s="189">
        <f>(V33+V61)/MAX('Table 1 Summer Demand'!Q38,'Table 2 Winter Demand'!Q39)</f>
        <v>0.35</v>
      </c>
      <c r="W77" s="189"/>
    </row>
    <row r="78" spans="1:23" ht="12.75">
      <c r="A78" s="130"/>
      <c r="B78" s="134"/>
      <c r="C78" s="134"/>
      <c r="D78" s="108"/>
      <c r="E78" s="108"/>
      <c r="F78" s="108"/>
      <c r="G78" s="108"/>
      <c r="H78" s="108"/>
      <c r="I78" s="108"/>
      <c r="J78" s="108"/>
      <c r="K78" s="108"/>
      <c r="L78" s="108"/>
      <c r="M78" s="108"/>
      <c r="N78" s="108"/>
      <c r="O78" s="108"/>
      <c r="P78" s="108"/>
      <c r="Q78" s="108"/>
      <c r="R78" s="108"/>
      <c r="S78" s="108"/>
      <c r="T78" s="108"/>
      <c r="U78" s="108"/>
      <c r="V78" s="108"/>
      <c r="W78" s="108"/>
    </row>
    <row r="79" spans="1:23" s="175" customFormat="1" ht="29.25" customHeight="1">
      <c r="A79" s="176" t="s">
        <v>147</v>
      </c>
      <c r="B79" s="173"/>
      <c r="C79" s="173"/>
      <c r="D79" s="174">
        <f>1.25*MAX('Table 1 Summer Demand'!H38,'Table 2 Winter Demand'!H39)</f>
        <v>625</v>
      </c>
      <c r="E79" s="174"/>
      <c r="F79" s="174">
        <f>1.25*MAX('Table 1 Summer Demand'!I38,'Table 2 Winter Demand'!I39)</f>
        <v>625</v>
      </c>
      <c r="G79" s="174"/>
      <c r="H79" s="174">
        <f>1.25*MAX('Table 1 Summer Demand'!J38,'Table 2 Winter Demand'!J39)</f>
        <v>625</v>
      </c>
      <c r="I79" s="174"/>
      <c r="J79" s="174">
        <f>1.25*MAX('Table 1 Summer Demand'!K38,'Table 2 Winter Demand'!K39)</f>
        <v>625</v>
      </c>
      <c r="K79" s="174"/>
      <c r="L79" s="174">
        <f>1.25*MAX('Table 1 Summer Demand'!L38,'Table 2 Winter Demand'!L39)</f>
        <v>625</v>
      </c>
      <c r="M79" s="174"/>
      <c r="N79" s="174">
        <f>1.25*MAX('Table 1 Summer Demand'!M38,'Table 2 Winter Demand'!M39)</f>
        <v>625</v>
      </c>
      <c r="O79" s="174"/>
      <c r="P79" s="174">
        <f>1.25*MAX('Table 1 Summer Demand'!N38,'Table 2 Winter Demand'!N39)</f>
        <v>625</v>
      </c>
      <c r="Q79" s="174"/>
      <c r="R79" s="174">
        <f>1.25*MAX('Table 1 Summer Demand'!O38,'Table 2 Winter Demand'!O39)</f>
        <v>625</v>
      </c>
      <c r="S79" s="174"/>
      <c r="T79" s="174">
        <f>1.25*MAX('Table 1 Summer Demand'!P38,'Table 2 Winter Demand'!P39)</f>
        <v>625</v>
      </c>
      <c r="U79" s="174"/>
      <c r="V79" s="174">
        <f>1.25*MAX('Table 1 Summer Demand'!Q38,'Table 2 Winter Demand'!Q39)</f>
        <v>625</v>
      </c>
      <c r="W79" s="174"/>
    </row>
    <row r="80" spans="1:23" ht="12.75">
      <c r="A80" s="117"/>
      <c r="B80" s="116"/>
      <c r="C80" s="116"/>
      <c r="D80" s="108"/>
      <c r="E80" s="108"/>
      <c r="F80" s="108"/>
      <c r="G80" s="108"/>
      <c r="H80" s="108"/>
      <c r="I80" s="108"/>
      <c r="J80" s="108"/>
      <c r="K80" s="108"/>
      <c r="L80" s="108"/>
      <c r="M80" s="108"/>
      <c r="N80" s="108"/>
      <c r="O80" s="108"/>
      <c r="P80" s="108"/>
      <c r="Q80" s="108"/>
      <c r="R80" s="108"/>
      <c r="S80" s="108"/>
      <c r="T80" s="108"/>
      <c r="U80" s="108"/>
      <c r="V80" s="108"/>
      <c r="W80" s="108"/>
    </row>
  </sheetData>
  <sheetProtection/>
  <mergeCells count="12">
    <mergeCell ref="A2:A4"/>
    <mergeCell ref="B7:C7"/>
    <mergeCell ref="V7:W7"/>
    <mergeCell ref="D7:E7"/>
    <mergeCell ref="F7:G7"/>
    <mergeCell ref="H7:I7"/>
    <mergeCell ref="J7:K7"/>
    <mergeCell ref="L7:M7"/>
    <mergeCell ref="N7:O7"/>
    <mergeCell ref="P7:Q7"/>
    <mergeCell ref="R7:S7"/>
    <mergeCell ref="T7:U7"/>
  </mergeCells>
  <printOptions/>
  <pageMargins left="0.33" right="0.25" top="0.93" bottom="0.5" header="0.25" footer="0.5"/>
  <pageSetup fitToHeight="4" fitToWidth="1" horizontalDpi="600" verticalDpi="600" orientation="landscape" paperSize="5" scale="57" r:id="rId4"/>
  <headerFooter alignWithMargins="0">
    <oddHeader>&amp;L&amp;G&amp;C&amp;A&amp;RPage &amp;P</oddHeader>
    <oddFooter>&amp;R&amp;P</oddFooter>
  </headerFooter>
  <rowBreaks count="2" manualBreakCount="2">
    <brk id="35" max="22" man="1"/>
    <brk id="65" max="22" man="1"/>
  </rowBreaks>
  <legacyDrawing r:id="rId2"/>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W77"/>
  <sheetViews>
    <sheetView zoomScaleSheetLayoutView="75" zoomScalePageLayoutView="0" workbookViewId="0" topLeftCell="A1">
      <selection activeCell="F20" sqref="F20"/>
    </sheetView>
  </sheetViews>
  <sheetFormatPr defaultColWidth="35.421875" defaultRowHeight="12.75"/>
  <cols>
    <col min="1" max="1" width="31.57421875" style="112" customWidth="1"/>
    <col min="2" max="2" width="13.57421875" style="26" bestFit="1" customWidth="1"/>
    <col min="3" max="3" width="12.140625" style="26" bestFit="1" customWidth="1"/>
    <col min="4" max="4" width="11.7109375" style="99" customWidth="1"/>
    <col min="5" max="5" width="13.140625" style="100" customWidth="1"/>
    <col min="6" max="6" width="12.00390625" style="99" bestFit="1" customWidth="1"/>
    <col min="7" max="7" width="13.140625" style="100" bestFit="1" customWidth="1"/>
    <col min="8" max="8" width="11.7109375" style="99" customWidth="1"/>
    <col min="9" max="9" width="13.140625" style="100" customWidth="1"/>
    <col min="10" max="10" width="11.7109375" style="99" customWidth="1"/>
    <col min="11" max="11" width="13.140625" style="100" customWidth="1"/>
    <col min="12" max="12" width="11.7109375" style="99" customWidth="1"/>
    <col min="13" max="13" width="13.140625" style="100" customWidth="1"/>
    <col min="14" max="14" width="11.7109375" style="99" customWidth="1"/>
    <col min="15" max="15" width="13.140625" style="100" customWidth="1"/>
    <col min="16" max="16" width="11.7109375" style="99" customWidth="1"/>
    <col min="17" max="17" width="13.140625" style="100" customWidth="1"/>
    <col min="18" max="18" width="11.7109375" style="99" customWidth="1"/>
    <col min="19" max="19" width="13.140625" style="100" customWidth="1"/>
    <col min="20" max="20" width="11.7109375" style="99" customWidth="1"/>
    <col min="21" max="21" width="13.140625" style="100" customWidth="1"/>
    <col min="22" max="22" width="12.00390625" style="44" bestFit="1" customWidth="1"/>
    <col min="23" max="23" width="13.140625" style="45" bestFit="1" customWidth="1"/>
    <col min="24" max="16384" width="35.421875" style="28" customWidth="1"/>
  </cols>
  <sheetData>
    <row r="1" spans="4:23" ht="12.75">
      <c r="D1" s="103"/>
      <c r="E1" s="103"/>
      <c r="F1" s="103"/>
      <c r="G1" s="103"/>
      <c r="H1" s="103"/>
      <c r="I1" s="103"/>
      <c r="J1" s="103"/>
      <c r="K1" s="103"/>
      <c r="L1" s="103"/>
      <c r="M1" s="103"/>
      <c r="N1" s="103"/>
      <c r="O1" s="103"/>
      <c r="P1" s="103"/>
      <c r="Q1" s="103"/>
      <c r="R1" s="103"/>
      <c r="S1" s="103"/>
      <c r="T1" s="103"/>
      <c r="U1" s="103"/>
      <c r="V1" s="138"/>
      <c r="W1" s="138"/>
    </row>
    <row r="2" spans="4:23" ht="12.75">
      <c r="D2" s="103"/>
      <c r="E2" s="103"/>
      <c r="F2" s="103"/>
      <c r="G2" s="103"/>
      <c r="H2" s="103"/>
      <c r="I2" s="103"/>
      <c r="J2" s="103"/>
      <c r="K2" s="103"/>
      <c r="L2" s="103"/>
      <c r="M2" s="103"/>
      <c r="N2" s="103"/>
      <c r="O2" s="103"/>
      <c r="P2" s="103"/>
      <c r="Q2" s="103"/>
      <c r="R2" s="103"/>
      <c r="S2" s="103"/>
      <c r="T2" s="103"/>
      <c r="U2" s="103"/>
      <c r="V2" s="138"/>
      <c r="W2" s="138"/>
    </row>
    <row r="3" spans="4:23" ht="12.75">
      <c r="D3" s="103"/>
      <c r="E3" s="103"/>
      <c r="F3" s="103"/>
      <c r="G3" s="103"/>
      <c r="H3" s="103"/>
      <c r="I3" s="103"/>
      <c r="J3" s="103"/>
      <c r="K3" s="103"/>
      <c r="L3" s="103"/>
      <c r="M3" s="103"/>
      <c r="N3" s="103"/>
      <c r="O3" s="103"/>
      <c r="P3" s="103"/>
      <c r="Q3" s="103"/>
      <c r="R3" s="103"/>
      <c r="S3" s="103"/>
      <c r="T3" s="103"/>
      <c r="U3" s="103"/>
      <c r="V3" s="138"/>
      <c r="W3" s="138"/>
    </row>
    <row r="4" spans="4:23" ht="12.75">
      <c r="D4" s="103"/>
      <c r="E4" s="103"/>
      <c r="F4" s="103"/>
      <c r="G4" s="103"/>
      <c r="H4" s="103"/>
      <c r="I4" s="103"/>
      <c r="J4" s="103"/>
      <c r="K4" s="103"/>
      <c r="L4" s="103"/>
      <c r="M4" s="103"/>
      <c r="N4" s="103"/>
      <c r="O4" s="103"/>
      <c r="P4" s="103"/>
      <c r="Q4" s="103"/>
      <c r="R4" s="103"/>
      <c r="S4" s="103"/>
      <c r="T4" s="103"/>
      <c r="U4" s="103"/>
      <c r="V4" s="138"/>
      <c r="W4" s="138"/>
    </row>
    <row r="5" spans="1:23" ht="12.75">
      <c r="A5" s="289" t="s">
        <v>57</v>
      </c>
      <c r="B5" s="30"/>
      <c r="C5" s="30"/>
      <c r="D5" s="103"/>
      <c r="E5" s="103"/>
      <c r="F5" s="103"/>
      <c r="G5" s="103"/>
      <c r="H5" s="103"/>
      <c r="I5" s="103"/>
      <c r="J5" s="103"/>
      <c r="K5" s="103"/>
      <c r="L5" s="103"/>
      <c r="M5" s="103"/>
      <c r="N5" s="103"/>
      <c r="O5" s="103"/>
      <c r="P5" s="103"/>
      <c r="Q5" s="103"/>
      <c r="R5" s="103"/>
      <c r="S5" s="103"/>
      <c r="T5" s="103"/>
      <c r="U5" s="103"/>
      <c r="V5" s="138"/>
      <c r="W5" s="138"/>
    </row>
    <row r="6" spans="1:23" ht="12.75">
      <c r="A6" s="289"/>
      <c r="B6" s="30"/>
      <c r="C6" s="30"/>
      <c r="D6" s="103"/>
      <c r="E6" s="103"/>
      <c r="F6" s="103"/>
      <c r="G6" s="103"/>
      <c r="H6" s="103"/>
      <c r="I6" s="103"/>
      <c r="J6" s="103"/>
      <c r="K6" s="103"/>
      <c r="L6" s="103"/>
      <c r="M6" s="103"/>
      <c r="N6" s="103"/>
      <c r="O6" s="103"/>
      <c r="P6" s="103"/>
      <c r="Q6" s="103"/>
      <c r="R6" s="103"/>
      <c r="S6" s="103"/>
      <c r="T6" s="103"/>
      <c r="U6" s="103"/>
      <c r="V6" s="138"/>
      <c r="W6" s="138"/>
    </row>
    <row r="7" spans="1:23" ht="12.75">
      <c r="A7" s="289"/>
      <c r="B7" s="30"/>
      <c r="C7" s="30"/>
      <c r="D7" s="103"/>
      <c r="E7" s="103"/>
      <c r="F7" s="103"/>
      <c r="G7" s="103"/>
      <c r="H7" s="103"/>
      <c r="I7" s="103"/>
      <c r="J7" s="103"/>
      <c r="K7" s="103"/>
      <c r="L7" s="103"/>
      <c r="M7" s="103"/>
      <c r="N7" s="103"/>
      <c r="O7" s="103"/>
      <c r="P7" s="103"/>
      <c r="Q7" s="103"/>
      <c r="R7" s="103"/>
      <c r="S7" s="103"/>
      <c r="T7" s="103"/>
      <c r="U7" s="103"/>
      <c r="V7" s="138"/>
      <c r="W7" s="138"/>
    </row>
    <row r="8" spans="1:23" s="27" customFormat="1" ht="38.25">
      <c r="A8" s="113" t="s">
        <v>70</v>
      </c>
      <c r="B8" s="43"/>
      <c r="C8" s="43"/>
      <c r="D8" s="103"/>
      <c r="E8" s="103"/>
      <c r="F8" s="103"/>
      <c r="G8" s="103"/>
      <c r="H8" s="103"/>
      <c r="I8" s="103"/>
      <c r="J8" s="103"/>
      <c r="K8" s="103"/>
      <c r="L8" s="103"/>
      <c r="M8" s="103"/>
      <c r="N8" s="103"/>
      <c r="O8" s="103"/>
      <c r="P8" s="103"/>
      <c r="Q8" s="103"/>
      <c r="R8" s="103"/>
      <c r="S8" s="103"/>
      <c r="T8" s="103"/>
      <c r="U8" s="103"/>
      <c r="V8" s="138"/>
      <c r="W8" s="138"/>
    </row>
    <row r="9" spans="1:23" s="27" customFormat="1" ht="12.75">
      <c r="A9" s="110"/>
      <c r="B9" s="33"/>
      <c r="C9" s="33"/>
      <c r="D9" s="103"/>
      <c r="E9" s="103"/>
      <c r="F9" s="103"/>
      <c r="G9" s="103"/>
      <c r="H9" s="103"/>
      <c r="I9" s="103"/>
      <c r="J9" s="103"/>
      <c r="K9" s="103"/>
      <c r="L9" s="103"/>
      <c r="M9" s="103"/>
      <c r="N9" s="103"/>
      <c r="O9" s="103"/>
      <c r="P9" s="103"/>
      <c r="Q9" s="103"/>
      <c r="R9" s="103"/>
      <c r="S9" s="103"/>
      <c r="T9" s="103"/>
      <c r="U9" s="103"/>
      <c r="V9" s="138"/>
      <c r="W9" s="138"/>
    </row>
    <row r="10" spans="1:23" s="27" customFormat="1" ht="43.5" customHeight="1">
      <c r="A10" s="111"/>
      <c r="B10" s="290" t="s">
        <v>144</v>
      </c>
      <c r="C10" s="291"/>
      <c r="D10" s="287" t="s">
        <v>190</v>
      </c>
      <c r="E10" s="288"/>
      <c r="F10" s="287" t="s">
        <v>191</v>
      </c>
      <c r="G10" s="288"/>
      <c r="H10" s="287" t="s">
        <v>192</v>
      </c>
      <c r="I10" s="288"/>
      <c r="J10" s="287" t="s">
        <v>193</v>
      </c>
      <c r="K10" s="288"/>
      <c r="L10" s="287" t="s">
        <v>194</v>
      </c>
      <c r="M10" s="288"/>
      <c r="N10" s="287" t="s">
        <v>195</v>
      </c>
      <c r="O10" s="288"/>
      <c r="P10" s="287" t="s">
        <v>196</v>
      </c>
      <c r="Q10" s="288"/>
      <c r="R10" s="287" t="s">
        <v>197</v>
      </c>
      <c r="S10" s="288"/>
      <c r="T10" s="287" t="s">
        <v>198</v>
      </c>
      <c r="U10" s="288"/>
      <c r="V10" s="287" t="s">
        <v>157</v>
      </c>
      <c r="W10" s="288"/>
    </row>
    <row r="11" spans="1:23" s="27" customFormat="1" ht="89.25">
      <c r="A11" s="118" t="s">
        <v>51</v>
      </c>
      <c r="B11" s="29" t="s">
        <v>130</v>
      </c>
      <c r="C11" s="29" t="s">
        <v>131</v>
      </c>
      <c r="D11" s="83" t="s">
        <v>182</v>
      </c>
      <c r="E11" s="131" t="s">
        <v>129</v>
      </c>
      <c r="F11" s="83" t="s">
        <v>128</v>
      </c>
      <c r="G11" s="131" t="s">
        <v>129</v>
      </c>
      <c r="H11" s="83" t="s">
        <v>128</v>
      </c>
      <c r="I11" s="131" t="s">
        <v>129</v>
      </c>
      <c r="J11" s="83" t="s">
        <v>128</v>
      </c>
      <c r="K11" s="131" t="s">
        <v>129</v>
      </c>
      <c r="L11" s="83" t="s">
        <v>128</v>
      </c>
      <c r="M11" s="131" t="s">
        <v>129</v>
      </c>
      <c r="N11" s="83" t="s">
        <v>128</v>
      </c>
      <c r="O11" s="131" t="s">
        <v>129</v>
      </c>
      <c r="P11" s="83" t="s">
        <v>128</v>
      </c>
      <c r="Q11" s="131" t="s">
        <v>129</v>
      </c>
      <c r="R11" s="83" t="s">
        <v>128</v>
      </c>
      <c r="S11" s="131" t="s">
        <v>129</v>
      </c>
      <c r="T11" s="83" t="s">
        <v>128</v>
      </c>
      <c r="U11" s="131" t="s">
        <v>129</v>
      </c>
      <c r="V11" s="83" t="s">
        <v>128</v>
      </c>
      <c r="W11" s="131" t="s">
        <v>129</v>
      </c>
    </row>
    <row r="12" spans="1:23" s="27" customFormat="1" ht="28.5">
      <c r="A12" s="183" t="s">
        <v>180</v>
      </c>
      <c r="B12" s="29"/>
      <c r="C12" s="29"/>
      <c r="D12" s="83"/>
      <c r="E12" s="131"/>
      <c r="F12" s="83"/>
      <c r="G12" s="131"/>
      <c r="H12" s="83"/>
      <c r="I12" s="131"/>
      <c r="J12" s="83"/>
      <c r="K12" s="131"/>
      <c r="L12" s="83"/>
      <c r="M12" s="131"/>
      <c r="N12" s="83"/>
      <c r="O12" s="131"/>
      <c r="P12" s="83"/>
      <c r="Q12" s="131"/>
      <c r="R12" s="83"/>
      <c r="S12" s="131"/>
      <c r="T12" s="83"/>
      <c r="U12" s="131"/>
      <c r="V12" s="83"/>
      <c r="W12" s="131"/>
    </row>
    <row r="13" spans="1:23" s="27" customFormat="1" ht="25.5">
      <c r="A13" s="119" t="s">
        <v>170</v>
      </c>
      <c r="B13" s="47"/>
      <c r="C13" s="47"/>
      <c r="D13" s="44"/>
      <c r="E13" s="45"/>
      <c r="F13" s="44"/>
      <c r="G13" s="45"/>
      <c r="H13" s="44"/>
      <c r="I13" s="45"/>
      <c r="J13" s="44"/>
      <c r="K13" s="45"/>
      <c r="L13" s="44"/>
      <c r="M13" s="45"/>
      <c r="N13" s="44"/>
      <c r="O13" s="45"/>
      <c r="P13" s="44"/>
      <c r="Q13" s="45"/>
      <c r="R13" s="44"/>
      <c r="S13" s="45"/>
      <c r="T13" s="44"/>
      <c r="U13" s="45"/>
      <c r="V13" s="44"/>
      <c r="W13" s="45"/>
    </row>
    <row r="14" spans="1:23" s="27" customFormat="1" ht="12.75">
      <c r="A14" s="168" t="s">
        <v>163</v>
      </c>
      <c r="B14" s="167">
        <v>135555</v>
      </c>
      <c r="C14" s="167" t="s">
        <v>136</v>
      </c>
      <c r="D14" s="44">
        <v>50</v>
      </c>
      <c r="E14" s="45">
        <v>50</v>
      </c>
      <c r="F14" s="44">
        <v>50</v>
      </c>
      <c r="G14" s="45">
        <v>50</v>
      </c>
      <c r="H14" s="44">
        <v>50</v>
      </c>
      <c r="I14" s="45">
        <v>50</v>
      </c>
      <c r="J14" s="44">
        <v>50</v>
      </c>
      <c r="K14" s="45">
        <v>50</v>
      </c>
      <c r="L14" s="44">
        <v>50</v>
      </c>
      <c r="M14" s="45">
        <v>50</v>
      </c>
      <c r="N14" s="44">
        <v>50</v>
      </c>
      <c r="O14" s="45">
        <v>50</v>
      </c>
      <c r="P14" s="44">
        <v>50</v>
      </c>
      <c r="Q14" s="45">
        <v>50</v>
      </c>
      <c r="R14" s="44">
        <v>50</v>
      </c>
      <c r="S14" s="45">
        <v>50</v>
      </c>
      <c r="T14" s="44">
        <v>50</v>
      </c>
      <c r="U14" s="45">
        <v>50</v>
      </c>
      <c r="V14" s="44">
        <v>50</v>
      </c>
      <c r="W14" s="45">
        <v>50</v>
      </c>
    </row>
    <row r="15" spans="1:23" s="27" customFormat="1" ht="12.75">
      <c r="A15" s="168" t="s">
        <v>51</v>
      </c>
      <c r="B15" s="169"/>
      <c r="C15" s="169"/>
      <c r="D15" s="44"/>
      <c r="E15" s="45"/>
      <c r="F15" s="44"/>
      <c r="G15" s="45"/>
      <c r="H15" s="44"/>
      <c r="I15" s="45"/>
      <c r="J15" s="44"/>
      <c r="K15" s="45"/>
      <c r="L15" s="44"/>
      <c r="M15" s="45"/>
      <c r="N15" s="44"/>
      <c r="O15" s="45"/>
      <c r="P15" s="44"/>
      <c r="Q15" s="45"/>
      <c r="R15" s="44"/>
      <c r="S15" s="45"/>
      <c r="T15" s="44"/>
      <c r="U15" s="45"/>
      <c r="V15" s="44"/>
      <c r="W15" s="45"/>
    </row>
    <row r="16" spans="1:23" s="27" customFormat="1" ht="12.75">
      <c r="A16" s="170"/>
      <c r="B16" s="169"/>
      <c r="C16" s="169"/>
      <c r="D16" s="44"/>
      <c r="E16" s="45"/>
      <c r="F16" s="44"/>
      <c r="G16" s="45"/>
      <c r="H16" s="44"/>
      <c r="I16" s="45"/>
      <c r="J16" s="44"/>
      <c r="K16" s="45"/>
      <c r="L16" s="44"/>
      <c r="M16" s="45"/>
      <c r="N16" s="44"/>
      <c r="O16" s="45"/>
      <c r="P16" s="44"/>
      <c r="Q16" s="45"/>
      <c r="R16" s="44"/>
      <c r="S16" s="45"/>
      <c r="T16" s="44"/>
      <c r="U16" s="45"/>
      <c r="V16" s="44"/>
      <c r="W16" s="45"/>
    </row>
    <row r="17" spans="1:23" s="27" customFormat="1" ht="12.75">
      <c r="A17" s="170"/>
      <c r="B17" s="169"/>
      <c r="C17" s="169"/>
      <c r="D17" s="44"/>
      <c r="E17" s="45"/>
      <c r="F17" s="44"/>
      <c r="G17" s="45"/>
      <c r="H17" s="44"/>
      <c r="I17" s="45"/>
      <c r="J17" s="44"/>
      <c r="K17" s="45"/>
      <c r="L17" s="44"/>
      <c r="M17" s="45"/>
      <c r="N17" s="44"/>
      <c r="O17" s="45"/>
      <c r="P17" s="44"/>
      <c r="Q17" s="45"/>
      <c r="R17" s="44"/>
      <c r="S17" s="45"/>
      <c r="T17" s="44"/>
      <c r="U17" s="45"/>
      <c r="V17" s="44"/>
      <c r="W17" s="45"/>
    </row>
    <row r="18" spans="1:23" s="27" customFormat="1" ht="25.5">
      <c r="A18" s="119" t="s">
        <v>169</v>
      </c>
      <c r="B18" s="47" t="s">
        <v>51</v>
      </c>
      <c r="C18" s="47" t="s">
        <v>51</v>
      </c>
      <c r="D18" s="44"/>
      <c r="E18" s="45"/>
      <c r="F18" s="44"/>
      <c r="G18" s="45"/>
      <c r="H18" s="44"/>
      <c r="I18" s="45"/>
      <c r="J18" s="44"/>
      <c r="K18" s="45"/>
      <c r="L18" s="44"/>
      <c r="M18" s="45"/>
      <c r="N18" s="44"/>
      <c r="O18" s="45"/>
      <c r="P18" s="44"/>
      <c r="Q18" s="45"/>
      <c r="R18" s="44"/>
      <c r="S18" s="45"/>
      <c r="T18" s="44"/>
      <c r="U18" s="45"/>
      <c r="V18" s="44"/>
      <c r="W18" s="45"/>
    </row>
    <row r="19" spans="1:23" s="27" customFormat="1" ht="12.75">
      <c r="A19" s="168" t="s">
        <v>163</v>
      </c>
      <c r="B19" s="171"/>
      <c r="C19" s="171"/>
      <c r="D19" s="44"/>
      <c r="E19" s="45" t="s">
        <v>51</v>
      </c>
      <c r="F19" s="44">
        <v>75</v>
      </c>
      <c r="G19" s="45">
        <v>75</v>
      </c>
      <c r="H19" s="44">
        <v>75</v>
      </c>
      <c r="I19" s="45">
        <v>75</v>
      </c>
      <c r="J19" s="44">
        <v>75</v>
      </c>
      <c r="K19" s="45">
        <v>75</v>
      </c>
      <c r="L19" s="44">
        <v>75</v>
      </c>
      <c r="M19" s="45">
        <v>75</v>
      </c>
      <c r="N19" s="44">
        <v>75</v>
      </c>
      <c r="O19" s="45">
        <v>75</v>
      </c>
      <c r="P19" s="44">
        <v>75</v>
      </c>
      <c r="Q19" s="45">
        <v>75</v>
      </c>
      <c r="R19" s="44">
        <v>75</v>
      </c>
      <c r="S19" s="45">
        <v>75</v>
      </c>
      <c r="T19" s="44">
        <v>75</v>
      </c>
      <c r="U19" s="45">
        <v>75</v>
      </c>
      <c r="V19" s="44">
        <v>75</v>
      </c>
      <c r="W19" s="45">
        <v>75</v>
      </c>
    </row>
    <row r="20" spans="1:23" s="27" customFormat="1" ht="12.75">
      <c r="A20" s="168" t="s">
        <v>132</v>
      </c>
      <c r="B20" s="167"/>
      <c r="C20" s="167"/>
      <c r="D20" s="44"/>
      <c r="E20" s="45"/>
      <c r="F20" s="44"/>
      <c r="G20" s="45"/>
      <c r="H20" s="44"/>
      <c r="I20" s="45"/>
      <c r="J20" s="44"/>
      <c r="K20" s="45"/>
      <c r="L20" s="44"/>
      <c r="M20" s="45"/>
      <c r="N20" s="44"/>
      <c r="O20" s="45"/>
      <c r="P20" s="44"/>
      <c r="Q20" s="45"/>
      <c r="R20" s="44"/>
      <c r="S20" s="45"/>
      <c r="T20" s="44"/>
      <c r="U20" s="45"/>
      <c r="V20" s="44"/>
      <c r="W20" s="45"/>
    </row>
    <row r="21" spans="1:23" s="27" customFormat="1" ht="12.75">
      <c r="A21" s="170"/>
      <c r="B21" s="169"/>
      <c r="C21" s="169"/>
      <c r="D21" s="44"/>
      <c r="E21" s="45"/>
      <c r="F21" s="44"/>
      <c r="G21" s="45"/>
      <c r="H21" s="44"/>
      <c r="I21" s="45"/>
      <c r="J21" s="44"/>
      <c r="K21" s="45"/>
      <c r="L21" s="44"/>
      <c r="M21" s="45"/>
      <c r="N21" s="44"/>
      <c r="O21" s="45"/>
      <c r="P21" s="44"/>
      <c r="Q21" s="45"/>
      <c r="R21" s="44"/>
      <c r="S21" s="45"/>
      <c r="T21" s="44"/>
      <c r="U21" s="45"/>
      <c r="V21" s="44"/>
      <c r="W21" s="45"/>
    </row>
    <row r="22" spans="1:23" s="27" customFormat="1" ht="12.75">
      <c r="A22" s="170"/>
      <c r="B22" s="169"/>
      <c r="C22" s="169"/>
      <c r="D22" s="44"/>
      <c r="E22" s="45"/>
      <c r="F22" s="44"/>
      <c r="G22" s="45"/>
      <c r="H22" s="44"/>
      <c r="I22" s="45"/>
      <c r="J22" s="44"/>
      <c r="K22" s="45"/>
      <c r="L22" s="44"/>
      <c r="M22" s="45"/>
      <c r="N22" s="44"/>
      <c r="O22" s="45"/>
      <c r="P22" s="44"/>
      <c r="Q22" s="45"/>
      <c r="R22" s="44"/>
      <c r="S22" s="45"/>
      <c r="T22" s="44"/>
      <c r="U22" s="45"/>
      <c r="V22" s="44"/>
      <c r="W22" s="45"/>
    </row>
    <row r="23" spans="1:23" s="175" customFormat="1" ht="25.5">
      <c r="A23" s="172" t="s">
        <v>154</v>
      </c>
      <c r="B23" s="173" t="s">
        <v>51</v>
      </c>
      <c r="C23" s="173"/>
      <c r="D23" s="174">
        <f aca="true" t="shared" si="0" ref="D23:W23">SUM(D13:D22)</f>
        <v>50</v>
      </c>
      <c r="E23" s="174">
        <f t="shared" si="0"/>
        <v>50</v>
      </c>
      <c r="F23" s="174">
        <f t="shared" si="0"/>
        <v>125</v>
      </c>
      <c r="G23" s="174">
        <f t="shared" si="0"/>
        <v>125</v>
      </c>
      <c r="H23" s="174">
        <f t="shared" si="0"/>
        <v>125</v>
      </c>
      <c r="I23" s="174">
        <f t="shared" si="0"/>
        <v>125</v>
      </c>
      <c r="J23" s="174">
        <f t="shared" si="0"/>
        <v>125</v>
      </c>
      <c r="K23" s="174">
        <f t="shared" si="0"/>
        <v>125</v>
      </c>
      <c r="L23" s="174">
        <f t="shared" si="0"/>
        <v>125</v>
      </c>
      <c r="M23" s="174">
        <f t="shared" si="0"/>
        <v>125</v>
      </c>
      <c r="N23" s="174">
        <f t="shared" si="0"/>
        <v>125</v>
      </c>
      <c r="O23" s="174">
        <f t="shared" si="0"/>
        <v>125</v>
      </c>
      <c r="P23" s="174">
        <f t="shared" si="0"/>
        <v>125</v>
      </c>
      <c r="Q23" s="174">
        <f t="shared" si="0"/>
        <v>125</v>
      </c>
      <c r="R23" s="174">
        <f t="shared" si="0"/>
        <v>125</v>
      </c>
      <c r="S23" s="174">
        <f t="shared" si="0"/>
        <v>125</v>
      </c>
      <c r="T23" s="174">
        <f t="shared" si="0"/>
        <v>125</v>
      </c>
      <c r="U23" s="174">
        <f t="shared" si="0"/>
        <v>125</v>
      </c>
      <c r="V23" s="174">
        <f t="shared" si="0"/>
        <v>125</v>
      </c>
      <c r="W23" s="174">
        <f t="shared" si="0"/>
        <v>125</v>
      </c>
    </row>
    <row r="24" spans="1:23" s="27" customFormat="1" ht="12.75">
      <c r="A24" s="122" t="s">
        <v>51</v>
      </c>
      <c r="B24" s="107"/>
      <c r="C24" s="107"/>
      <c r="D24" s="108"/>
      <c r="E24" s="108"/>
      <c r="F24" s="108"/>
      <c r="G24" s="108"/>
      <c r="H24" s="108"/>
      <c r="I24" s="108"/>
      <c r="J24" s="108"/>
      <c r="K24" s="108"/>
      <c r="L24" s="108"/>
      <c r="M24" s="108"/>
      <c r="N24" s="108"/>
      <c r="O24" s="108"/>
      <c r="P24" s="108"/>
      <c r="Q24" s="108"/>
      <c r="R24" s="108"/>
      <c r="S24" s="108"/>
      <c r="T24" s="108"/>
      <c r="U24" s="108"/>
      <c r="V24" s="108"/>
      <c r="W24" s="108"/>
    </row>
    <row r="25" spans="1:23" s="27" customFormat="1" ht="25.5">
      <c r="A25" s="119" t="s">
        <v>171</v>
      </c>
      <c r="B25" s="32"/>
      <c r="C25" s="32"/>
      <c r="D25" s="44"/>
      <c r="E25" s="45"/>
      <c r="F25" s="44"/>
      <c r="G25" s="45"/>
      <c r="H25" s="44"/>
      <c r="I25" s="45"/>
      <c r="J25" s="44"/>
      <c r="K25" s="45"/>
      <c r="L25" s="44"/>
      <c r="M25" s="45"/>
      <c r="N25" s="44"/>
      <c r="O25" s="45"/>
      <c r="P25" s="44"/>
      <c r="Q25" s="45"/>
      <c r="R25" s="44"/>
      <c r="S25" s="45"/>
      <c r="T25" s="44"/>
      <c r="U25" s="45"/>
      <c r="V25" s="44"/>
      <c r="W25" s="45"/>
    </row>
    <row r="26" spans="1:23" s="27" customFormat="1" ht="38.25">
      <c r="A26" s="123" t="s">
        <v>135</v>
      </c>
      <c r="B26" s="32"/>
      <c r="C26" s="32"/>
      <c r="D26" s="44"/>
      <c r="E26" s="45"/>
      <c r="F26" s="44"/>
      <c r="G26" s="45"/>
      <c r="H26" s="44"/>
      <c r="I26" s="45"/>
      <c r="J26" s="44"/>
      <c r="K26" s="45"/>
      <c r="L26" s="44"/>
      <c r="M26" s="45"/>
      <c r="N26" s="44"/>
      <c r="O26" s="45"/>
      <c r="P26" s="44"/>
      <c r="Q26" s="45"/>
      <c r="R26" s="44"/>
      <c r="S26" s="45"/>
      <c r="T26" s="44"/>
      <c r="U26" s="45"/>
      <c r="V26" s="44"/>
      <c r="W26" s="45"/>
    </row>
    <row r="27" spans="1:23" s="27" customFormat="1" ht="12.75">
      <c r="A27" s="168" t="s">
        <v>165</v>
      </c>
      <c r="B27" s="167"/>
      <c r="C27" s="167"/>
      <c r="D27" s="44"/>
      <c r="E27" s="45"/>
      <c r="F27" s="44"/>
      <c r="G27" s="45"/>
      <c r="H27" s="44"/>
      <c r="I27" s="45"/>
      <c r="J27" s="44"/>
      <c r="K27" s="45"/>
      <c r="L27" s="44"/>
      <c r="M27" s="45"/>
      <c r="N27" s="44"/>
      <c r="O27" s="45"/>
      <c r="P27" s="44"/>
      <c r="Q27" s="45"/>
      <c r="R27" s="44"/>
      <c r="S27" s="45"/>
      <c r="T27" s="44"/>
      <c r="U27" s="45"/>
      <c r="V27" s="44"/>
      <c r="W27" s="45"/>
    </row>
    <row r="28" spans="1:23" s="27" customFormat="1" ht="12.75">
      <c r="A28" s="168" t="s">
        <v>166</v>
      </c>
      <c r="B28" s="167"/>
      <c r="C28" s="167"/>
      <c r="D28" s="44">
        <v>50</v>
      </c>
      <c r="E28" s="45">
        <v>0</v>
      </c>
      <c r="F28" s="44">
        <v>50</v>
      </c>
      <c r="G28" s="45">
        <v>0</v>
      </c>
      <c r="H28" s="44">
        <v>50</v>
      </c>
      <c r="I28" s="45">
        <v>0</v>
      </c>
      <c r="J28" s="44">
        <v>50</v>
      </c>
      <c r="K28" s="45">
        <v>0</v>
      </c>
      <c r="L28" s="44">
        <v>50</v>
      </c>
      <c r="M28" s="45">
        <v>0</v>
      </c>
      <c r="N28" s="44">
        <v>50</v>
      </c>
      <c r="O28" s="45">
        <v>0</v>
      </c>
      <c r="P28" s="44">
        <v>50</v>
      </c>
      <c r="Q28" s="45">
        <v>0</v>
      </c>
      <c r="R28" s="44">
        <v>50</v>
      </c>
      <c r="S28" s="45">
        <v>0</v>
      </c>
      <c r="T28" s="44">
        <v>50</v>
      </c>
      <c r="U28" s="45">
        <v>0</v>
      </c>
      <c r="V28" s="44">
        <v>50</v>
      </c>
      <c r="W28" s="45">
        <v>0</v>
      </c>
    </row>
    <row r="29" spans="1:23" s="27" customFormat="1" ht="12.75">
      <c r="A29" s="177"/>
      <c r="B29" s="167"/>
      <c r="C29" s="167"/>
      <c r="D29" s="44"/>
      <c r="E29" s="45"/>
      <c r="F29" s="44"/>
      <c r="G29" s="45"/>
      <c r="H29" s="44"/>
      <c r="I29" s="45"/>
      <c r="J29" s="44"/>
      <c r="K29" s="45"/>
      <c r="L29" s="44"/>
      <c r="M29" s="45"/>
      <c r="N29" s="44"/>
      <c r="O29" s="45"/>
      <c r="P29" s="44"/>
      <c r="Q29" s="45"/>
      <c r="R29" s="44"/>
      <c r="S29" s="45"/>
      <c r="T29" s="44"/>
      <c r="U29" s="45"/>
      <c r="V29" s="44"/>
      <c r="W29" s="45"/>
    </row>
    <row r="30" spans="1:23" s="27" customFormat="1" ht="12.75">
      <c r="A30" s="177"/>
      <c r="B30" s="167"/>
      <c r="C30" s="167"/>
      <c r="D30" s="44"/>
      <c r="E30" s="45"/>
      <c r="F30" s="44"/>
      <c r="G30" s="45"/>
      <c r="H30" s="44"/>
      <c r="I30" s="45"/>
      <c r="J30" s="44"/>
      <c r="K30" s="45"/>
      <c r="L30" s="44"/>
      <c r="M30" s="45"/>
      <c r="N30" s="44"/>
      <c r="O30" s="45"/>
      <c r="P30" s="44"/>
      <c r="Q30" s="45"/>
      <c r="R30" s="44"/>
      <c r="S30" s="45"/>
      <c r="T30" s="44"/>
      <c r="U30" s="45"/>
      <c r="V30" s="44"/>
      <c r="W30" s="45"/>
    </row>
    <row r="31" spans="1:23" s="27" customFormat="1" ht="25.5">
      <c r="A31" s="119" t="s">
        <v>172</v>
      </c>
      <c r="B31" s="47" t="s">
        <v>51</v>
      </c>
      <c r="C31" s="47" t="s">
        <v>51</v>
      </c>
      <c r="D31" s="44"/>
      <c r="E31" s="45"/>
      <c r="F31" s="44"/>
      <c r="G31" s="45"/>
      <c r="H31" s="44"/>
      <c r="I31" s="45"/>
      <c r="J31" s="44"/>
      <c r="K31" s="45"/>
      <c r="L31" s="44"/>
      <c r="M31" s="45"/>
      <c r="N31" s="44"/>
      <c r="O31" s="45"/>
      <c r="P31" s="44"/>
      <c r="Q31" s="45"/>
      <c r="R31" s="44"/>
      <c r="S31" s="45"/>
      <c r="T31" s="44"/>
      <c r="U31" s="45"/>
      <c r="V31" s="44"/>
      <c r="W31" s="45"/>
    </row>
    <row r="32" spans="1:23" s="27" customFormat="1" ht="12.75">
      <c r="A32" s="168" t="s">
        <v>165</v>
      </c>
      <c r="B32" s="171"/>
      <c r="C32" s="171"/>
      <c r="D32" s="44"/>
      <c r="E32" s="45"/>
      <c r="F32" s="44"/>
      <c r="G32" s="45"/>
      <c r="H32" s="44"/>
      <c r="I32" s="45"/>
      <c r="J32" s="44"/>
      <c r="K32" s="45"/>
      <c r="L32" s="44"/>
      <c r="M32" s="45"/>
      <c r="N32" s="44"/>
      <c r="O32" s="45"/>
      <c r="P32" s="44"/>
      <c r="Q32" s="45"/>
      <c r="R32" s="44"/>
      <c r="S32" s="45"/>
      <c r="T32" s="44"/>
      <c r="U32" s="45"/>
      <c r="V32" s="44"/>
      <c r="W32" s="45"/>
    </row>
    <row r="33" spans="1:23" s="27" customFormat="1" ht="12.75">
      <c r="A33" s="168" t="s">
        <v>166</v>
      </c>
      <c r="B33" s="171"/>
      <c r="C33" s="171"/>
      <c r="D33" s="44"/>
      <c r="E33" s="45"/>
      <c r="F33" s="44">
        <v>75</v>
      </c>
      <c r="G33" s="45">
        <v>0</v>
      </c>
      <c r="H33" s="44">
        <v>75</v>
      </c>
      <c r="I33" s="45">
        <v>0</v>
      </c>
      <c r="J33" s="44">
        <v>75</v>
      </c>
      <c r="K33" s="45">
        <v>0</v>
      </c>
      <c r="L33" s="44">
        <v>75</v>
      </c>
      <c r="M33" s="45">
        <v>0</v>
      </c>
      <c r="N33" s="44">
        <v>75</v>
      </c>
      <c r="O33" s="45">
        <v>0</v>
      </c>
      <c r="P33" s="44">
        <v>75</v>
      </c>
      <c r="Q33" s="45">
        <v>0</v>
      </c>
      <c r="R33" s="44">
        <v>75</v>
      </c>
      <c r="S33" s="45">
        <v>0</v>
      </c>
      <c r="T33" s="44">
        <v>75</v>
      </c>
      <c r="U33" s="45">
        <v>0</v>
      </c>
      <c r="V33" s="44">
        <v>75</v>
      </c>
      <c r="W33" s="45">
        <v>0</v>
      </c>
    </row>
    <row r="34" spans="1:23" s="27" customFormat="1" ht="12.75">
      <c r="A34" s="177"/>
      <c r="B34" s="171"/>
      <c r="C34" s="171"/>
      <c r="D34" s="44"/>
      <c r="E34" s="45"/>
      <c r="F34" s="44"/>
      <c r="G34" s="45"/>
      <c r="H34" s="44"/>
      <c r="I34" s="45"/>
      <c r="J34" s="44"/>
      <c r="K34" s="45"/>
      <c r="L34" s="44"/>
      <c r="M34" s="45"/>
      <c r="N34" s="44"/>
      <c r="O34" s="45"/>
      <c r="P34" s="44"/>
      <c r="Q34" s="45"/>
      <c r="R34" s="44"/>
      <c r="S34" s="45"/>
      <c r="T34" s="44"/>
      <c r="U34" s="45"/>
      <c r="V34" s="44"/>
      <c r="W34" s="45"/>
    </row>
    <row r="35" spans="1:23" s="27" customFormat="1" ht="12.75">
      <c r="A35" s="177"/>
      <c r="B35" s="171"/>
      <c r="C35" s="171"/>
      <c r="D35" s="44"/>
      <c r="E35" s="45"/>
      <c r="F35" s="44"/>
      <c r="G35" s="45"/>
      <c r="H35" s="44"/>
      <c r="I35" s="45"/>
      <c r="J35" s="44"/>
      <c r="K35" s="45"/>
      <c r="L35" s="44"/>
      <c r="M35" s="45"/>
      <c r="N35" s="44"/>
      <c r="O35" s="45"/>
      <c r="P35" s="44"/>
      <c r="Q35" s="45"/>
      <c r="R35" s="44"/>
      <c r="S35" s="45"/>
      <c r="T35" s="44"/>
      <c r="U35" s="45"/>
      <c r="V35" s="44"/>
      <c r="W35" s="45"/>
    </row>
    <row r="36" spans="1:23" s="175" customFormat="1" ht="25.5">
      <c r="A36" s="172" t="s">
        <v>145</v>
      </c>
      <c r="B36" s="173"/>
      <c r="C36" s="173"/>
      <c r="D36" s="174">
        <f aca="true" t="shared" si="1" ref="D36:W36">SUM(D27:D35)</f>
        <v>50</v>
      </c>
      <c r="E36" s="174">
        <f t="shared" si="1"/>
        <v>0</v>
      </c>
      <c r="F36" s="174">
        <f t="shared" si="1"/>
        <v>125</v>
      </c>
      <c r="G36" s="174">
        <f t="shared" si="1"/>
        <v>0</v>
      </c>
      <c r="H36" s="174">
        <f t="shared" si="1"/>
        <v>125</v>
      </c>
      <c r="I36" s="174">
        <f t="shared" si="1"/>
        <v>0</v>
      </c>
      <c r="J36" s="174">
        <f t="shared" si="1"/>
        <v>125</v>
      </c>
      <c r="K36" s="174">
        <f t="shared" si="1"/>
        <v>0</v>
      </c>
      <c r="L36" s="174">
        <f t="shared" si="1"/>
        <v>125</v>
      </c>
      <c r="M36" s="174">
        <f t="shared" si="1"/>
        <v>0</v>
      </c>
      <c r="N36" s="174">
        <f t="shared" si="1"/>
        <v>125</v>
      </c>
      <c r="O36" s="174">
        <f t="shared" si="1"/>
        <v>0</v>
      </c>
      <c r="P36" s="174">
        <f t="shared" si="1"/>
        <v>125</v>
      </c>
      <c r="Q36" s="174">
        <f t="shared" si="1"/>
        <v>0</v>
      </c>
      <c r="R36" s="174">
        <f t="shared" si="1"/>
        <v>125</v>
      </c>
      <c r="S36" s="174">
        <f t="shared" si="1"/>
        <v>0</v>
      </c>
      <c r="T36" s="174">
        <f t="shared" si="1"/>
        <v>125</v>
      </c>
      <c r="U36" s="174">
        <f t="shared" si="1"/>
        <v>0</v>
      </c>
      <c r="V36" s="174">
        <f t="shared" si="1"/>
        <v>125</v>
      </c>
      <c r="W36" s="174">
        <f t="shared" si="1"/>
        <v>0</v>
      </c>
    </row>
    <row r="37" spans="1:23" s="27" customFormat="1" ht="12.75">
      <c r="A37" s="124"/>
      <c r="B37" s="114"/>
      <c r="C37" s="114"/>
      <c r="D37" s="108"/>
      <c r="E37" s="108"/>
      <c r="F37" s="108"/>
      <c r="G37" s="108"/>
      <c r="H37" s="108"/>
      <c r="I37" s="108"/>
      <c r="J37" s="108"/>
      <c r="K37" s="108"/>
      <c r="L37" s="108"/>
      <c r="M37" s="108"/>
      <c r="N37" s="108"/>
      <c r="O37" s="108"/>
      <c r="P37" s="108"/>
      <c r="Q37" s="108"/>
      <c r="R37" s="108"/>
      <c r="S37" s="108"/>
      <c r="T37" s="108"/>
      <c r="U37" s="108"/>
      <c r="V37" s="108"/>
      <c r="W37" s="108"/>
    </row>
    <row r="38" spans="1:23" s="175" customFormat="1" ht="12.75">
      <c r="A38" s="176" t="s">
        <v>173</v>
      </c>
      <c r="B38" s="173"/>
      <c r="C38" s="173"/>
      <c r="D38" s="174">
        <f aca="true" t="shared" si="2" ref="D38:W38">D23+D36</f>
        <v>100</v>
      </c>
      <c r="E38" s="174">
        <f t="shared" si="2"/>
        <v>50</v>
      </c>
      <c r="F38" s="174">
        <f t="shared" si="2"/>
        <v>250</v>
      </c>
      <c r="G38" s="174">
        <f t="shared" si="2"/>
        <v>125</v>
      </c>
      <c r="H38" s="174">
        <f t="shared" si="2"/>
        <v>250</v>
      </c>
      <c r="I38" s="174">
        <f t="shared" si="2"/>
        <v>125</v>
      </c>
      <c r="J38" s="174">
        <f t="shared" si="2"/>
        <v>250</v>
      </c>
      <c r="K38" s="174">
        <f t="shared" si="2"/>
        <v>125</v>
      </c>
      <c r="L38" s="174">
        <f t="shared" si="2"/>
        <v>250</v>
      </c>
      <c r="M38" s="174">
        <f t="shared" si="2"/>
        <v>125</v>
      </c>
      <c r="N38" s="174">
        <f t="shared" si="2"/>
        <v>250</v>
      </c>
      <c r="O38" s="174">
        <f t="shared" si="2"/>
        <v>125</v>
      </c>
      <c r="P38" s="174">
        <f t="shared" si="2"/>
        <v>250</v>
      </c>
      <c r="Q38" s="174">
        <f t="shared" si="2"/>
        <v>125</v>
      </c>
      <c r="R38" s="174">
        <f t="shared" si="2"/>
        <v>250</v>
      </c>
      <c r="S38" s="174">
        <f t="shared" si="2"/>
        <v>125</v>
      </c>
      <c r="T38" s="174">
        <f t="shared" si="2"/>
        <v>250</v>
      </c>
      <c r="U38" s="174">
        <f t="shared" si="2"/>
        <v>125</v>
      </c>
      <c r="V38" s="174">
        <f t="shared" si="2"/>
        <v>250</v>
      </c>
      <c r="W38" s="174">
        <f t="shared" si="2"/>
        <v>125</v>
      </c>
    </row>
    <row r="39" spans="1:23" s="27" customFormat="1" ht="12.75">
      <c r="A39" s="125"/>
      <c r="B39" s="114"/>
      <c r="C39" s="114"/>
      <c r="D39" s="109"/>
      <c r="E39" s="109"/>
      <c r="F39" s="109"/>
      <c r="G39" s="109"/>
      <c r="H39" s="109"/>
      <c r="I39" s="109"/>
      <c r="J39" s="109"/>
      <c r="K39" s="109"/>
      <c r="L39" s="109"/>
      <c r="M39" s="109"/>
      <c r="N39" s="109"/>
      <c r="O39" s="109"/>
      <c r="P39" s="109"/>
      <c r="Q39" s="109"/>
      <c r="R39" s="109"/>
      <c r="S39" s="109"/>
      <c r="T39" s="109"/>
      <c r="U39" s="109"/>
      <c r="V39" s="108"/>
      <c r="W39" s="108"/>
    </row>
    <row r="40" spans="1:23" s="27" customFormat="1" ht="12.75">
      <c r="A40" s="118"/>
      <c r="B40" s="32"/>
      <c r="C40" s="32"/>
      <c r="D40" s="103"/>
      <c r="E40" s="103"/>
      <c r="F40" s="103"/>
      <c r="G40" s="103"/>
      <c r="H40" s="103"/>
      <c r="I40" s="103"/>
      <c r="J40" s="103"/>
      <c r="K40" s="103"/>
      <c r="L40" s="103"/>
      <c r="M40" s="103"/>
      <c r="N40" s="103"/>
      <c r="O40" s="103"/>
      <c r="P40" s="103"/>
      <c r="Q40" s="103"/>
      <c r="R40" s="103"/>
      <c r="S40" s="103"/>
      <c r="T40" s="103"/>
      <c r="U40" s="103"/>
      <c r="V40" s="138"/>
      <c r="W40" s="138"/>
    </row>
    <row r="41" spans="1:23" s="27" customFormat="1" ht="28.5">
      <c r="A41" s="184" t="s">
        <v>181</v>
      </c>
      <c r="B41" s="32"/>
      <c r="C41" s="32"/>
      <c r="D41" s="44"/>
      <c r="E41" s="45"/>
      <c r="F41" s="44"/>
      <c r="G41" s="45"/>
      <c r="H41" s="44"/>
      <c r="I41" s="45"/>
      <c r="J41" s="44"/>
      <c r="K41" s="45"/>
      <c r="L41" s="44"/>
      <c r="M41" s="45"/>
      <c r="N41" s="44"/>
      <c r="O41" s="45"/>
      <c r="P41" s="44"/>
      <c r="Q41" s="45"/>
      <c r="R41" s="44"/>
      <c r="S41" s="45"/>
      <c r="T41" s="44"/>
      <c r="U41" s="45"/>
      <c r="V41" s="44"/>
      <c r="W41" s="45"/>
    </row>
    <row r="42" spans="1:23" s="27" customFormat="1" ht="25.5">
      <c r="A42" s="119" t="s">
        <v>176</v>
      </c>
      <c r="B42" s="32"/>
      <c r="C42" s="32"/>
      <c r="D42" s="44"/>
      <c r="E42" s="45"/>
      <c r="F42" s="44"/>
      <c r="G42" s="45"/>
      <c r="H42" s="44"/>
      <c r="I42" s="45"/>
      <c r="J42" s="44"/>
      <c r="K42" s="45"/>
      <c r="L42" s="44"/>
      <c r="M42" s="45"/>
      <c r="N42" s="44"/>
      <c r="O42" s="45"/>
      <c r="P42" s="44"/>
      <c r="Q42" s="45"/>
      <c r="R42" s="44"/>
      <c r="S42" s="45"/>
      <c r="T42" s="44"/>
      <c r="U42" s="45"/>
      <c r="V42" s="44"/>
      <c r="W42" s="45"/>
    </row>
    <row r="43" spans="1:23" s="27" customFormat="1" ht="12.75">
      <c r="A43" s="178" t="s">
        <v>167</v>
      </c>
      <c r="B43" s="167"/>
      <c r="C43" s="167"/>
      <c r="D43" s="44">
        <v>50</v>
      </c>
      <c r="E43" s="45">
        <v>50</v>
      </c>
      <c r="F43" s="44">
        <v>50</v>
      </c>
      <c r="G43" s="45">
        <v>50</v>
      </c>
      <c r="H43" s="44">
        <v>50</v>
      </c>
      <c r="I43" s="45">
        <v>50</v>
      </c>
      <c r="J43" s="44">
        <v>50</v>
      </c>
      <c r="K43" s="45">
        <v>50</v>
      </c>
      <c r="L43" s="44">
        <v>50</v>
      </c>
      <c r="M43" s="45">
        <v>50</v>
      </c>
      <c r="N43" s="44">
        <v>50</v>
      </c>
      <c r="O43" s="45">
        <v>50</v>
      </c>
      <c r="P43" s="44">
        <v>50</v>
      </c>
      <c r="Q43" s="45">
        <v>50</v>
      </c>
      <c r="R43" s="44">
        <v>50</v>
      </c>
      <c r="S43" s="45">
        <v>50</v>
      </c>
      <c r="T43" s="44">
        <v>50</v>
      </c>
      <c r="U43" s="45">
        <v>50</v>
      </c>
      <c r="V43" s="44">
        <v>50</v>
      </c>
      <c r="W43" s="45">
        <v>50</v>
      </c>
    </row>
    <row r="44" spans="1:23" s="27" customFormat="1" ht="12.75">
      <c r="A44" s="178" t="s">
        <v>168</v>
      </c>
      <c r="B44" s="167"/>
      <c r="C44" s="167"/>
      <c r="D44" s="44"/>
      <c r="E44" s="45"/>
      <c r="F44" s="44">
        <v>50</v>
      </c>
      <c r="G44" s="45">
        <v>50</v>
      </c>
      <c r="H44" s="44">
        <v>50</v>
      </c>
      <c r="I44" s="45">
        <v>50</v>
      </c>
      <c r="J44" s="44">
        <v>50</v>
      </c>
      <c r="K44" s="45">
        <v>50</v>
      </c>
      <c r="L44" s="44">
        <v>50</v>
      </c>
      <c r="M44" s="45">
        <v>50</v>
      </c>
      <c r="N44" s="44">
        <v>50</v>
      </c>
      <c r="O44" s="45">
        <v>50</v>
      </c>
      <c r="P44" s="44">
        <v>50</v>
      </c>
      <c r="Q44" s="45">
        <v>50</v>
      </c>
      <c r="R44" s="44">
        <v>50</v>
      </c>
      <c r="S44" s="45">
        <v>50</v>
      </c>
      <c r="T44" s="44">
        <v>50</v>
      </c>
      <c r="U44" s="45">
        <v>50</v>
      </c>
      <c r="V44" s="44">
        <v>50</v>
      </c>
      <c r="W44" s="45">
        <v>50</v>
      </c>
    </row>
    <row r="45" spans="1:23" s="27" customFormat="1" ht="12.75">
      <c r="A45" s="178"/>
      <c r="B45" s="167"/>
      <c r="C45" s="167"/>
      <c r="D45" s="44"/>
      <c r="E45" s="45"/>
      <c r="F45" s="44"/>
      <c r="G45" s="45"/>
      <c r="H45" s="44"/>
      <c r="I45" s="45"/>
      <c r="J45" s="44"/>
      <c r="K45" s="45"/>
      <c r="L45" s="44"/>
      <c r="M45" s="45"/>
      <c r="N45" s="44"/>
      <c r="O45" s="45"/>
      <c r="P45" s="44"/>
      <c r="Q45" s="45"/>
      <c r="R45" s="44"/>
      <c r="S45" s="45"/>
      <c r="T45" s="44"/>
      <c r="U45" s="45"/>
      <c r="V45" s="44"/>
      <c r="W45" s="45"/>
    </row>
    <row r="46" spans="1:23" s="27" customFormat="1" ht="12.75">
      <c r="A46" s="179"/>
      <c r="B46" s="167"/>
      <c r="C46" s="167"/>
      <c r="D46" s="44"/>
      <c r="E46" s="45"/>
      <c r="F46" s="44"/>
      <c r="G46" s="45"/>
      <c r="H46" s="44"/>
      <c r="I46" s="45"/>
      <c r="J46" s="44"/>
      <c r="K46" s="45"/>
      <c r="L46" s="44"/>
      <c r="M46" s="45"/>
      <c r="N46" s="44"/>
      <c r="O46" s="45"/>
      <c r="P46" s="44"/>
      <c r="Q46" s="45"/>
      <c r="R46" s="44"/>
      <c r="S46" s="45"/>
      <c r="T46" s="44"/>
      <c r="U46" s="45"/>
      <c r="V46" s="44"/>
      <c r="W46" s="45"/>
    </row>
    <row r="47" spans="1:23" s="27" customFormat="1" ht="25.5">
      <c r="A47" s="119" t="s">
        <v>177</v>
      </c>
      <c r="B47" s="32"/>
      <c r="C47" s="32"/>
      <c r="D47" s="44"/>
      <c r="E47" s="45"/>
      <c r="F47" s="44"/>
      <c r="G47" s="45"/>
      <c r="H47" s="44"/>
      <c r="I47" s="45"/>
      <c r="J47" s="44"/>
      <c r="K47" s="45"/>
      <c r="L47" s="44"/>
      <c r="M47" s="45"/>
      <c r="N47" s="44"/>
      <c r="O47" s="45"/>
      <c r="P47" s="44"/>
      <c r="Q47" s="45"/>
      <c r="R47" s="44"/>
      <c r="S47" s="45"/>
      <c r="T47" s="44"/>
      <c r="U47" s="45"/>
      <c r="V47" s="44"/>
      <c r="W47" s="45"/>
    </row>
    <row r="48" spans="1:23" s="27" customFormat="1" ht="12.75">
      <c r="A48" s="178" t="s">
        <v>167</v>
      </c>
      <c r="B48" s="167"/>
      <c r="C48" s="167"/>
      <c r="D48" s="44"/>
      <c r="E48" s="45"/>
      <c r="F48" s="44"/>
      <c r="G48" s="45"/>
      <c r="H48" s="44"/>
      <c r="I48" s="45"/>
      <c r="J48" s="44"/>
      <c r="K48" s="45"/>
      <c r="L48" s="44"/>
      <c r="M48" s="45"/>
      <c r="N48" s="44"/>
      <c r="O48" s="45"/>
      <c r="P48" s="44"/>
      <c r="Q48" s="45"/>
      <c r="R48" s="44"/>
      <c r="S48" s="45"/>
      <c r="T48" s="44"/>
      <c r="U48" s="45"/>
      <c r="V48" s="44"/>
      <c r="W48" s="45"/>
    </row>
    <row r="49" spans="1:23" s="27" customFormat="1" ht="12.75">
      <c r="A49" s="178" t="s">
        <v>168</v>
      </c>
      <c r="B49" s="167"/>
      <c r="C49" s="167"/>
      <c r="D49" s="44"/>
      <c r="E49" s="45"/>
      <c r="F49" s="44"/>
      <c r="G49" s="45"/>
      <c r="H49" s="44"/>
      <c r="I49" s="45"/>
      <c r="J49" s="44"/>
      <c r="K49" s="45"/>
      <c r="L49" s="44"/>
      <c r="M49" s="45"/>
      <c r="N49" s="44"/>
      <c r="O49" s="45"/>
      <c r="P49" s="44"/>
      <c r="Q49" s="45"/>
      <c r="R49" s="44"/>
      <c r="S49" s="45"/>
      <c r="T49" s="44"/>
      <c r="U49" s="45"/>
      <c r="V49" s="44"/>
      <c r="W49" s="45"/>
    </row>
    <row r="50" spans="1:23" s="27" customFormat="1" ht="12.75">
      <c r="A50" s="179"/>
      <c r="B50" s="167"/>
      <c r="C50" s="167"/>
      <c r="D50" s="44"/>
      <c r="E50" s="45"/>
      <c r="F50" s="44"/>
      <c r="G50" s="45"/>
      <c r="H50" s="44"/>
      <c r="I50" s="45"/>
      <c r="J50" s="44"/>
      <c r="K50" s="45"/>
      <c r="L50" s="44"/>
      <c r="M50" s="45"/>
      <c r="N50" s="44"/>
      <c r="O50" s="45"/>
      <c r="P50" s="44"/>
      <c r="Q50" s="45"/>
      <c r="R50" s="44"/>
      <c r="S50" s="45"/>
      <c r="T50" s="44"/>
      <c r="U50" s="45"/>
      <c r="V50" s="44"/>
      <c r="W50" s="45"/>
    </row>
    <row r="51" spans="1:23" s="27" customFormat="1" ht="12.75">
      <c r="A51" s="179" t="s">
        <v>51</v>
      </c>
      <c r="B51" s="167"/>
      <c r="C51" s="167"/>
      <c r="D51" s="44"/>
      <c r="E51" s="45"/>
      <c r="F51" s="44"/>
      <c r="G51" s="45"/>
      <c r="H51" s="44"/>
      <c r="I51" s="45"/>
      <c r="J51" s="44"/>
      <c r="K51" s="45"/>
      <c r="L51" s="44"/>
      <c r="M51" s="45"/>
      <c r="N51" s="44"/>
      <c r="O51" s="45"/>
      <c r="P51" s="44"/>
      <c r="Q51" s="45"/>
      <c r="R51" s="44"/>
      <c r="S51" s="45"/>
      <c r="T51" s="44"/>
      <c r="U51" s="45"/>
      <c r="V51" s="44"/>
      <c r="W51" s="45"/>
    </row>
    <row r="52" spans="1:23" s="175" customFormat="1" ht="25.5">
      <c r="A52" s="172" t="s">
        <v>153</v>
      </c>
      <c r="B52" s="173"/>
      <c r="C52" s="173"/>
      <c r="D52" s="174">
        <f aca="true" t="shared" si="3" ref="D52:W52">SUM(D43:D51)</f>
        <v>50</v>
      </c>
      <c r="E52" s="174">
        <f t="shared" si="3"/>
        <v>50</v>
      </c>
      <c r="F52" s="174">
        <f t="shared" si="3"/>
        <v>100</v>
      </c>
      <c r="G52" s="174">
        <f t="shared" si="3"/>
        <v>100</v>
      </c>
      <c r="H52" s="174">
        <f t="shared" si="3"/>
        <v>100</v>
      </c>
      <c r="I52" s="174">
        <f t="shared" si="3"/>
        <v>100</v>
      </c>
      <c r="J52" s="174">
        <f t="shared" si="3"/>
        <v>100</v>
      </c>
      <c r="K52" s="174">
        <f t="shared" si="3"/>
        <v>100</v>
      </c>
      <c r="L52" s="174">
        <f t="shared" si="3"/>
        <v>100</v>
      </c>
      <c r="M52" s="174">
        <f t="shared" si="3"/>
        <v>100</v>
      </c>
      <c r="N52" s="174">
        <f t="shared" si="3"/>
        <v>100</v>
      </c>
      <c r="O52" s="174">
        <f t="shared" si="3"/>
        <v>100</v>
      </c>
      <c r="P52" s="174">
        <f t="shared" si="3"/>
        <v>100</v>
      </c>
      <c r="Q52" s="174">
        <f t="shared" si="3"/>
        <v>100</v>
      </c>
      <c r="R52" s="174">
        <f t="shared" si="3"/>
        <v>100</v>
      </c>
      <c r="S52" s="174">
        <f t="shared" si="3"/>
        <v>100</v>
      </c>
      <c r="T52" s="174">
        <f t="shared" si="3"/>
        <v>100</v>
      </c>
      <c r="U52" s="174">
        <f t="shared" si="3"/>
        <v>100</v>
      </c>
      <c r="V52" s="174">
        <f t="shared" si="3"/>
        <v>100</v>
      </c>
      <c r="W52" s="174">
        <f t="shared" si="3"/>
        <v>100</v>
      </c>
    </row>
    <row r="53" spans="1:23" s="27" customFormat="1" ht="12.75">
      <c r="A53" s="127"/>
      <c r="B53" s="114"/>
      <c r="C53" s="114"/>
      <c r="D53" s="108"/>
      <c r="E53" s="108"/>
      <c r="F53" s="108"/>
      <c r="G53" s="108"/>
      <c r="H53" s="108"/>
      <c r="I53" s="108"/>
      <c r="J53" s="108"/>
      <c r="K53" s="108"/>
      <c r="L53" s="108"/>
      <c r="M53" s="108"/>
      <c r="N53" s="108"/>
      <c r="O53" s="108"/>
      <c r="P53" s="108"/>
      <c r="Q53" s="108"/>
      <c r="R53" s="108"/>
      <c r="S53" s="108"/>
      <c r="T53" s="108"/>
      <c r="U53" s="108"/>
      <c r="V53" s="108"/>
      <c r="W53" s="108"/>
    </row>
    <row r="54" spans="1:23" s="27" customFormat="1" ht="25.5">
      <c r="A54" s="119" t="s">
        <v>178</v>
      </c>
      <c r="B54" s="32"/>
      <c r="C54" s="32"/>
      <c r="D54" s="44"/>
      <c r="E54" s="45"/>
      <c r="F54" s="44"/>
      <c r="G54" s="45"/>
      <c r="H54" s="44"/>
      <c r="I54" s="45"/>
      <c r="J54" s="44"/>
      <c r="K54" s="45"/>
      <c r="L54" s="44"/>
      <c r="M54" s="45"/>
      <c r="N54" s="44"/>
      <c r="O54" s="45"/>
      <c r="P54" s="44"/>
      <c r="Q54" s="45"/>
      <c r="R54" s="44"/>
      <c r="S54" s="45"/>
      <c r="T54" s="44"/>
      <c r="U54" s="45"/>
      <c r="V54" s="44"/>
      <c r="W54" s="45"/>
    </row>
    <row r="55" spans="1:23" s="27" customFormat="1" ht="12.75">
      <c r="A55" s="178" t="s">
        <v>167</v>
      </c>
      <c r="B55" s="167"/>
      <c r="C55" s="167"/>
      <c r="D55" s="44"/>
      <c r="E55" s="45"/>
      <c r="F55" s="44"/>
      <c r="G55" s="45"/>
      <c r="H55" s="44"/>
      <c r="I55" s="45"/>
      <c r="J55" s="44"/>
      <c r="K55" s="45"/>
      <c r="L55" s="44"/>
      <c r="M55" s="45"/>
      <c r="N55" s="44"/>
      <c r="O55" s="45"/>
      <c r="P55" s="44"/>
      <c r="Q55" s="45"/>
      <c r="R55" s="44"/>
      <c r="S55" s="45"/>
      <c r="T55" s="44"/>
      <c r="U55" s="45"/>
      <c r="V55" s="44"/>
      <c r="W55" s="45"/>
    </row>
    <row r="56" spans="1:23" s="27" customFormat="1" ht="12.75">
      <c r="A56" s="178" t="s">
        <v>168</v>
      </c>
      <c r="B56" s="167"/>
      <c r="C56" s="167"/>
      <c r="D56" s="44">
        <v>25</v>
      </c>
      <c r="E56" s="45">
        <v>2.5</v>
      </c>
      <c r="F56" s="44">
        <v>25</v>
      </c>
      <c r="G56" s="45">
        <v>2.5</v>
      </c>
      <c r="H56" s="44">
        <v>25</v>
      </c>
      <c r="I56" s="45">
        <v>2.5</v>
      </c>
      <c r="J56" s="44">
        <v>25</v>
      </c>
      <c r="K56" s="45">
        <v>2.5</v>
      </c>
      <c r="L56" s="44">
        <v>25</v>
      </c>
      <c r="M56" s="45">
        <v>2.5</v>
      </c>
      <c r="N56" s="44">
        <v>25</v>
      </c>
      <c r="O56" s="45">
        <v>2.5</v>
      </c>
      <c r="P56" s="44">
        <v>25</v>
      </c>
      <c r="Q56" s="45">
        <v>2.5</v>
      </c>
      <c r="R56" s="44">
        <v>25</v>
      </c>
      <c r="S56" s="45">
        <v>2.5</v>
      </c>
      <c r="T56" s="44">
        <v>25</v>
      </c>
      <c r="U56" s="45">
        <v>2.5</v>
      </c>
      <c r="V56" s="44">
        <v>25</v>
      </c>
      <c r="W56" s="45">
        <v>2.5</v>
      </c>
    </row>
    <row r="57" spans="1:23" s="27" customFormat="1" ht="12.75">
      <c r="A57" s="178"/>
      <c r="B57" s="167"/>
      <c r="C57" s="167"/>
      <c r="D57" s="44"/>
      <c r="E57" s="45"/>
      <c r="F57" s="44"/>
      <c r="G57" s="45"/>
      <c r="H57" s="44"/>
      <c r="I57" s="45"/>
      <c r="J57" s="44"/>
      <c r="K57" s="45"/>
      <c r="L57" s="44"/>
      <c r="M57" s="45"/>
      <c r="N57" s="44"/>
      <c r="O57" s="45"/>
      <c r="P57" s="44"/>
      <c r="Q57" s="45"/>
      <c r="R57" s="44"/>
      <c r="S57" s="45"/>
      <c r="T57" s="44"/>
      <c r="U57" s="45"/>
      <c r="V57" s="44"/>
      <c r="W57" s="45"/>
    </row>
    <row r="58" spans="1:23" s="27" customFormat="1" ht="12.75">
      <c r="A58" s="178"/>
      <c r="B58" s="167"/>
      <c r="C58" s="167"/>
      <c r="D58" s="44"/>
      <c r="E58" s="45"/>
      <c r="F58" s="44"/>
      <c r="G58" s="45"/>
      <c r="H58" s="44"/>
      <c r="I58" s="45"/>
      <c r="J58" s="44"/>
      <c r="K58" s="45"/>
      <c r="L58" s="44"/>
      <c r="M58" s="45"/>
      <c r="N58" s="44"/>
      <c r="O58" s="45"/>
      <c r="P58" s="44"/>
      <c r="Q58" s="45"/>
      <c r="R58" s="44"/>
      <c r="S58" s="45"/>
      <c r="T58" s="44"/>
      <c r="U58" s="45"/>
      <c r="V58" s="44"/>
      <c r="W58" s="45"/>
    </row>
    <row r="59" spans="1:23" s="27" customFormat="1" ht="25.5">
      <c r="A59" s="119" t="s">
        <v>179</v>
      </c>
      <c r="B59" s="32"/>
      <c r="C59" s="32"/>
      <c r="D59" s="44"/>
      <c r="E59" s="45"/>
      <c r="F59" s="44"/>
      <c r="G59" s="45"/>
      <c r="H59" s="44"/>
      <c r="I59" s="45"/>
      <c r="J59" s="44"/>
      <c r="K59" s="45"/>
      <c r="L59" s="44"/>
      <c r="M59" s="45"/>
      <c r="N59" s="44"/>
      <c r="O59" s="45"/>
      <c r="P59" s="44"/>
      <c r="Q59" s="45"/>
      <c r="R59" s="44"/>
      <c r="S59" s="45"/>
      <c r="T59" s="44"/>
      <c r="U59" s="45"/>
      <c r="V59" s="44"/>
      <c r="W59" s="45"/>
    </row>
    <row r="60" spans="1:23" s="27" customFormat="1" ht="12.75">
      <c r="A60" s="178" t="s">
        <v>167</v>
      </c>
      <c r="B60" s="167">
        <v>125555</v>
      </c>
      <c r="C60" s="167" t="s">
        <v>136</v>
      </c>
      <c r="D60" s="44"/>
      <c r="E60" s="45"/>
      <c r="F60" s="44">
        <v>25</v>
      </c>
      <c r="G60" s="45">
        <v>0</v>
      </c>
      <c r="H60" s="44">
        <v>25</v>
      </c>
      <c r="I60" s="45">
        <v>0</v>
      </c>
      <c r="J60" s="44">
        <v>25</v>
      </c>
      <c r="K60" s="45">
        <v>0</v>
      </c>
      <c r="L60" s="44">
        <v>25</v>
      </c>
      <c r="M60" s="45">
        <v>0</v>
      </c>
      <c r="N60" s="44">
        <v>25</v>
      </c>
      <c r="O60" s="45">
        <v>0</v>
      </c>
      <c r="P60" s="44">
        <v>25</v>
      </c>
      <c r="Q60" s="45">
        <v>0</v>
      </c>
      <c r="R60" s="44">
        <v>25</v>
      </c>
      <c r="S60" s="45">
        <v>0</v>
      </c>
      <c r="T60" s="44">
        <v>25</v>
      </c>
      <c r="U60" s="45">
        <v>0</v>
      </c>
      <c r="V60" s="44">
        <v>25</v>
      </c>
      <c r="W60" s="45">
        <v>0</v>
      </c>
    </row>
    <row r="61" spans="1:23" s="27" customFormat="1" ht="12.75">
      <c r="A61" s="178" t="s">
        <v>168</v>
      </c>
      <c r="B61" s="167"/>
      <c r="C61" s="167"/>
      <c r="D61" s="44"/>
      <c r="E61" s="45"/>
      <c r="F61" s="44"/>
      <c r="G61" s="45"/>
      <c r="H61" s="44"/>
      <c r="I61" s="45"/>
      <c r="J61" s="44"/>
      <c r="K61" s="45"/>
      <c r="L61" s="44"/>
      <c r="M61" s="45"/>
      <c r="N61" s="44"/>
      <c r="O61" s="45"/>
      <c r="P61" s="44"/>
      <c r="Q61" s="45"/>
      <c r="R61" s="44"/>
      <c r="S61" s="45"/>
      <c r="T61" s="44"/>
      <c r="U61" s="45"/>
      <c r="V61" s="44"/>
      <c r="W61" s="45"/>
    </row>
    <row r="62" spans="1:23" s="27" customFormat="1" ht="12.75">
      <c r="A62" s="180"/>
      <c r="B62" s="167"/>
      <c r="C62" s="167"/>
      <c r="D62" s="44"/>
      <c r="E62" s="45"/>
      <c r="F62" s="44"/>
      <c r="G62" s="45"/>
      <c r="H62" s="44"/>
      <c r="I62" s="45"/>
      <c r="J62" s="44"/>
      <c r="K62" s="45"/>
      <c r="L62" s="44"/>
      <c r="M62" s="45"/>
      <c r="N62" s="44"/>
      <c r="O62" s="45"/>
      <c r="P62" s="44"/>
      <c r="Q62" s="45"/>
      <c r="R62" s="44"/>
      <c r="S62" s="45"/>
      <c r="T62" s="44"/>
      <c r="U62" s="45"/>
      <c r="V62" s="44"/>
      <c r="W62" s="45"/>
    </row>
    <row r="63" spans="1:23" s="27" customFormat="1" ht="12.75">
      <c r="A63" s="177"/>
      <c r="B63" s="167"/>
      <c r="C63" s="167"/>
      <c r="D63" s="44"/>
      <c r="E63" s="45"/>
      <c r="F63" s="44"/>
      <c r="G63" s="45"/>
      <c r="H63" s="44"/>
      <c r="I63" s="45"/>
      <c r="J63" s="44"/>
      <c r="K63" s="45"/>
      <c r="L63" s="44"/>
      <c r="M63" s="45"/>
      <c r="N63" s="44"/>
      <c r="O63" s="45"/>
      <c r="P63" s="44"/>
      <c r="Q63" s="45"/>
      <c r="R63" s="44"/>
      <c r="S63" s="45"/>
      <c r="T63" s="44"/>
      <c r="U63" s="45"/>
      <c r="V63" s="44"/>
      <c r="W63" s="45"/>
    </row>
    <row r="64" spans="1:23" s="175" customFormat="1" ht="12.75">
      <c r="A64" s="172" t="s">
        <v>146</v>
      </c>
      <c r="B64" s="173"/>
      <c r="C64" s="173"/>
      <c r="D64" s="174">
        <f aca="true" t="shared" si="4" ref="D64:W64">SUM(D55:D63)</f>
        <v>25</v>
      </c>
      <c r="E64" s="174">
        <f t="shared" si="4"/>
        <v>2.5</v>
      </c>
      <c r="F64" s="174">
        <f t="shared" si="4"/>
        <v>50</v>
      </c>
      <c r="G64" s="174">
        <f t="shared" si="4"/>
        <v>2.5</v>
      </c>
      <c r="H64" s="174">
        <f t="shared" si="4"/>
        <v>50</v>
      </c>
      <c r="I64" s="174">
        <f t="shared" si="4"/>
        <v>2.5</v>
      </c>
      <c r="J64" s="174">
        <f t="shared" si="4"/>
        <v>50</v>
      </c>
      <c r="K64" s="174">
        <f t="shared" si="4"/>
        <v>2.5</v>
      </c>
      <c r="L64" s="174">
        <f t="shared" si="4"/>
        <v>50</v>
      </c>
      <c r="M64" s="174">
        <f t="shared" si="4"/>
        <v>2.5</v>
      </c>
      <c r="N64" s="174">
        <f t="shared" si="4"/>
        <v>50</v>
      </c>
      <c r="O64" s="174">
        <f t="shared" si="4"/>
        <v>2.5</v>
      </c>
      <c r="P64" s="174">
        <f t="shared" si="4"/>
        <v>50</v>
      </c>
      <c r="Q64" s="174">
        <f t="shared" si="4"/>
        <v>2.5</v>
      </c>
      <c r="R64" s="174">
        <f t="shared" si="4"/>
        <v>50</v>
      </c>
      <c r="S64" s="174">
        <f t="shared" si="4"/>
        <v>2.5</v>
      </c>
      <c r="T64" s="174">
        <f t="shared" si="4"/>
        <v>50</v>
      </c>
      <c r="U64" s="174">
        <f t="shared" si="4"/>
        <v>2.5</v>
      </c>
      <c r="V64" s="174">
        <f t="shared" si="4"/>
        <v>50</v>
      </c>
      <c r="W64" s="174">
        <f t="shared" si="4"/>
        <v>2.5</v>
      </c>
    </row>
    <row r="65" spans="1:23" s="27" customFormat="1" ht="12.75">
      <c r="A65" s="124"/>
      <c r="B65" s="114"/>
      <c r="C65" s="114"/>
      <c r="D65" s="108"/>
      <c r="E65" s="108"/>
      <c r="F65" s="108"/>
      <c r="G65" s="108"/>
      <c r="H65" s="108"/>
      <c r="I65" s="108"/>
      <c r="J65" s="108"/>
      <c r="K65" s="108"/>
      <c r="L65" s="108"/>
      <c r="M65" s="108"/>
      <c r="N65" s="108"/>
      <c r="O65" s="108"/>
      <c r="P65" s="108"/>
      <c r="Q65" s="108"/>
      <c r="R65" s="108"/>
      <c r="S65" s="108"/>
      <c r="T65" s="108"/>
      <c r="U65" s="108"/>
      <c r="V65" s="108"/>
      <c r="W65" s="108"/>
    </row>
    <row r="66" spans="1:23" s="175" customFormat="1" ht="12.75">
      <c r="A66" s="176" t="s">
        <v>201</v>
      </c>
      <c r="B66" s="173"/>
      <c r="C66" s="173"/>
      <c r="D66" s="174">
        <f aca="true" t="shared" si="5" ref="D66:W66">D64+D52</f>
        <v>75</v>
      </c>
      <c r="E66" s="174">
        <f t="shared" si="5"/>
        <v>52.5</v>
      </c>
      <c r="F66" s="174">
        <f t="shared" si="5"/>
        <v>150</v>
      </c>
      <c r="G66" s="174">
        <f t="shared" si="5"/>
        <v>102.5</v>
      </c>
      <c r="H66" s="174">
        <f t="shared" si="5"/>
        <v>150</v>
      </c>
      <c r="I66" s="174">
        <f t="shared" si="5"/>
        <v>102.5</v>
      </c>
      <c r="J66" s="174">
        <f t="shared" si="5"/>
        <v>150</v>
      </c>
      <c r="K66" s="174">
        <f t="shared" si="5"/>
        <v>102.5</v>
      </c>
      <c r="L66" s="174">
        <f t="shared" si="5"/>
        <v>150</v>
      </c>
      <c r="M66" s="174">
        <f t="shared" si="5"/>
        <v>102.5</v>
      </c>
      <c r="N66" s="174">
        <f t="shared" si="5"/>
        <v>150</v>
      </c>
      <c r="O66" s="174">
        <f t="shared" si="5"/>
        <v>102.5</v>
      </c>
      <c r="P66" s="174">
        <f t="shared" si="5"/>
        <v>150</v>
      </c>
      <c r="Q66" s="174">
        <f t="shared" si="5"/>
        <v>102.5</v>
      </c>
      <c r="R66" s="174">
        <f t="shared" si="5"/>
        <v>150</v>
      </c>
      <c r="S66" s="174">
        <f t="shared" si="5"/>
        <v>102.5</v>
      </c>
      <c r="T66" s="174">
        <f t="shared" si="5"/>
        <v>150</v>
      </c>
      <c r="U66" s="174">
        <f t="shared" si="5"/>
        <v>102.5</v>
      </c>
      <c r="V66" s="174">
        <f t="shared" si="5"/>
        <v>150</v>
      </c>
      <c r="W66" s="174">
        <f t="shared" si="5"/>
        <v>102.5</v>
      </c>
    </row>
    <row r="67" spans="1:23" s="27" customFormat="1" ht="12.75">
      <c r="A67" s="128"/>
      <c r="B67" s="114"/>
      <c r="C67" s="114"/>
      <c r="D67" s="109"/>
      <c r="E67" s="109"/>
      <c r="F67" s="109"/>
      <c r="G67" s="109"/>
      <c r="H67" s="109"/>
      <c r="I67" s="109"/>
      <c r="J67" s="109"/>
      <c r="K67" s="109"/>
      <c r="L67" s="109"/>
      <c r="M67" s="109"/>
      <c r="N67" s="109"/>
      <c r="O67" s="109"/>
      <c r="P67" s="109"/>
      <c r="Q67" s="109"/>
      <c r="R67" s="109"/>
      <c r="S67" s="109"/>
      <c r="T67" s="109"/>
      <c r="U67" s="109"/>
      <c r="V67" s="108"/>
      <c r="W67" s="108"/>
    </row>
    <row r="68" spans="1:23" s="27" customFormat="1" ht="12.75">
      <c r="A68" s="126"/>
      <c r="B68" s="32"/>
      <c r="C68" s="32"/>
      <c r="D68" s="99"/>
      <c r="E68" s="99"/>
      <c r="F68" s="99"/>
      <c r="G68" s="99"/>
      <c r="H68" s="99"/>
      <c r="I68" s="99"/>
      <c r="J68" s="99"/>
      <c r="K68" s="99"/>
      <c r="L68" s="99"/>
      <c r="M68" s="99"/>
      <c r="N68" s="99"/>
      <c r="O68" s="99"/>
      <c r="P68" s="99"/>
      <c r="Q68" s="99"/>
      <c r="R68" s="99"/>
      <c r="S68" s="99"/>
      <c r="T68" s="99"/>
      <c r="U68" s="99"/>
      <c r="V68" s="44"/>
      <c r="W68" s="45"/>
    </row>
    <row r="69" spans="1:3" ht="107.25" customHeight="1">
      <c r="A69" s="121" t="s">
        <v>110</v>
      </c>
      <c r="B69" s="32"/>
      <c r="C69" s="32"/>
    </row>
    <row r="70" spans="1:3" ht="12.75">
      <c r="A70" s="180" t="s">
        <v>174</v>
      </c>
      <c r="B70" s="167"/>
      <c r="C70" s="167"/>
    </row>
    <row r="71" spans="1:21" ht="12.75">
      <c r="A71" s="180" t="s">
        <v>175</v>
      </c>
      <c r="B71" s="181"/>
      <c r="C71" s="181"/>
      <c r="D71" s="101"/>
      <c r="E71" s="102"/>
      <c r="F71" s="101"/>
      <c r="G71" s="102"/>
      <c r="H71" s="101"/>
      <c r="I71" s="102"/>
      <c r="J71" s="101"/>
      <c r="K71" s="102"/>
      <c r="L71" s="101"/>
      <c r="M71" s="102"/>
      <c r="N71" s="101"/>
      <c r="O71" s="102"/>
      <c r="P71" s="101"/>
      <c r="Q71" s="102"/>
      <c r="R71" s="101"/>
      <c r="S71" s="102"/>
      <c r="T71" s="101"/>
      <c r="U71" s="102"/>
    </row>
    <row r="72" spans="1:21" ht="12.75">
      <c r="A72" s="182"/>
      <c r="B72" s="181"/>
      <c r="C72" s="181"/>
      <c r="D72" s="101"/>
      <c r="E72" s="102"/>
      <c r="F72" s="101"/>
      <c r="G72" s="102"/>
      <c r="H72" s="101"/>
      <c r="I72" s="102"/>
      <c r="J72" s="101"/>
      <c r="K72" s="102"/>
      <c r="L72" s="101"/>
      <c r="M72" s="102"/>
      <c r="N72" s="101"/>
      <c r="O72" s="102"/>
      <c r="P72" s="101"/>
      <c r="Q72" s="102"/>
      <c r="R72" s="101"/>
      <c r="S72" s="102"/>
      <c r="T72" s="101"/>
      <c r="U72" s="102"/>
    </row>
    <row r="73" spans="1:21" ht="12.75">
      <c r="A73" s="182"/>
      <c r="B73" s="181"/>
      <c r="C73" s="181"/>
      <c r="D73" s="101"/>
      <c r="E73" s="102"/>
      <c r="F73" s="101"/>
      <c r="G73" s="102"/>
      <c r="H73" s="101"/>
      <c r="I73" s="102"/>
      <c r="J73" s="101"/>
      <c r="K73" s="102"/>
      <c r="L73" s="101"/>
      <c r="M73" s="102"/>
      <c r="N73" s="101"/>
      <c r="O73" s="102"/>
      <c r="P73" s="101"/>
      <c r="Q73" s="102"/>
      <c r="R73" s="101"/>
      <c r="S73" s="102"/>
      <c r="T73" s="101"/>
      <c r="U73" s="102"/>
    </row>
    <row r="74" spans="1:23" s="175" customFormat="1" ht="12.75">
      <c r="A74" s="172" t="s">
        <v>111</v>
      </c>
      <c r="B74" s="173"/>
      <c r="C74" s="173"/>
      <c r="D74" s="174">
        <f aca="true" t="shared" si="6" ref="D74:W74">SUM(D70:D73)</f>
        <v>0</v>
      </c>
      <c r="E74" s="174">
        <f t="shared" si="6"/>
        <v>0</v>
      </c>
      <c r="F74" s="174">
        <f t="shared" si="6"/>
        <v>0</v>
      </c>
      <c r="G74" s="174">
        <f t="shared" si="6"/>
        <v>0</v>
      </c>
      <c r="H74" s="174">
        <f t="shared" si="6"/>
        <v>0</v>
      </c>
      <c r="I74" s="174">
        <f t="shared" si="6"/>
        <v>0</v>
      </c>
      <c r="J74" s="174">
        <f t="shared" si="6"/>
        <v>0</v>
      </c>
      <c r="K74" s="174">
        <f t="shared" si="6"/>
        <v>0</v>
      </c>
      <c r="L74" s="174">
        <f t="shared" si="6"/>
        <v>0</v>
      </c>
      <c r="M74" s="174">
        <f t="shared" si="6"/>
        <v>0</v>
      </c>
      <c r="N74" s="174">
        <f t="shared" si="6"/>
        <v>0</v>
      </c>
      <c r="O74" s="174">
        <f t="shared" si="6"/>
        <v>0</v>
      </c>
      <c r="P74" s="174">
        <f t="shared" si="6"/>
        <v>0</v>
      </c>
      <c r="Q74" s="174">
        <f t="shared" si="6"/>
        <v>0</v>
      </c>
      <c r="R74" s="174">
        <f t="shared" si="6"/>
        <v>0</v>
      </c>
      <c r="S74" s="174">
        <f t="shared" si="6"/>
        <v>0</v>
      </c>
      <c r="T74" s="174">
        <f t="shared" si="6"/>
        <v>0</v>
      </c>
      <c r="U74" s="174">
        <f t="shared" si="6"/>
        <v>0</v>
      </c>
      <c r="V74" s="174">
        <f t="shared" si="6"/>
        <v>0</v>
      </c>
      <c r="W74" s="174">
        <f t="shared" si="6"/>
        <v>0</v>
      </c>
    </row>
    <row r="75" spans="1:23" ht="12.75">
      <c r="A75" s="125"/>
      <c r="B75" s="132"/>
      <c r="C75" s="132"/>
      <c r="D75" s="115"/>
      <c r="E75" s="115"/>
      <c r="F75" s="115"/>
      <c r="G75" s="115"/>
      <c r="H75" s="115"/>
      <c r="I75" s="115"/>
      <c r="J75" s="115"/>
      <c r="K75" s="115"/>
      <c r="L75" s="115"/>
      <c r="M75" s="115"/>
      <c r="N75" s="115"/>
      <c r="O75" s="115"/>
      <c r="P75" s="115"/>
      <c r="Q75" s="115"/>
      <c r="R75" s="115"/>
      <c r="S75" s="115"/>
      <c r="T75" s="115"/>
      <c r="U75" s="115"/>
      <c r="V75" s="108"/>
      <c r="W75" s="108"/>
    </row>
    <row r="76" spans="1:23" s="175" customFormat="1" ht="38.25">
      <c r="A76" s="172" t="s">
        <v>143</v>
      </c>
      <c r="B76" s="173"/>
      <c r="C76" s="173"/>
      <c r="D76" s="174">
        <f aca="true" t="shared" si="7" ref="D76:W76">D38+D66-D74</f>
        <v>175</v>
      </c>
      <c r="E76" s="174">
        <f t="shared" si="7"/>
        <v>102.5</v>
      </c>
      <c r="F76" s="174">
        <f t="shared" si="7"/>
        <v>400</v>
      </c>
      <c r="G76" s="174">
        <f t="shared" si="7"/>
        <v>227.5</v>
      </c>
      <c r="H76" s="174">
        <f t="shared" si="7"/>
        <v>400</v>
      </c>
      <c r="I76" s="174">
        <f t="shared" si="7"/>
        <v>227.5</v>
      </c>
      <c r="J76" s="174">
        <f t="shared" si="7"/>
        <v>400</v>
      </c>
      <c r="K76" s="174">
        <f t="shared" si="7"/>
        <v>227.5</v>
      </c>
      <c r="L76" s="174">
        <f t="shared" si="7"/>
        <v>400</v>
      </c>
      <c r="M76" s="174">
        <f t="shared" si="7"/>
        <v>227.5</v>
      </c>
      <c r="N76" s="174">
        <f t="shared" si="7"/>
        <v>400</v>
      </c>
      <c r="O76" s="174">
        <f t="shared" si="7"/>
        <v>227.5</v>
      </c>
      <c r="P76" s="174">
        <f t="shared" si="7"/>
        <v>400</v>
      </c>
      <c r="Q76" s="174">
        <f t="shared" si="7"/>
        <v>227.5</v>
      </c>
      <c r="R76" s="174">
        <f t="shared" si="7"/>
        <v>400</v>
      </c>
      <c r="S76" s="174">
        <f t="shared" si="7"/>
        <v>227.5</v>
      </c>
      <c r="T76" s="174">
        <f t="shared" si="7"/>
        <v>400</v>
      </c>
      <c r="U76" s="174">
        <f t="shared" si="7"/>
        <v>227.5</v>
      </c>
      <c r="V76" s="174">
        <f t="shared" si="7"/>
        <v>400</v>
      </c>
      <c r="W76" s="174">
        <f t="shared" si="7"/>
        <v>227.5</v>
      </c>
    </row>
    <row r="77" spans="1:23" ht="12.75">
      <c r="A77" s="129"/>
      <c r="B77" s="114"/>
      <c r="C77" s="114"/>
      <c r="D77" s="109"/>
      <c r="E77" s="109"/>
      <c r="F77" s="109"/>
      <c r="G77" s="109"/>
      <c r="H77" s="109"/>
      <c r="I77" s="109"/>
      <c r="J77" s="109"/>
      <c r="K77" s="109"/>
      <c r="L77" s="109"/>
      <c r="M77" s="109"/>
      <c r="N77" s="109"/>
      <c r="O77" s="109"/>
      <c r="P77" s="109"/>
      <c r="Q77" s="109"/>
      <c r="R77" s="109"/>
      <c r="S77" s="109"/>
      <c r="T77" s="109"/>
      <c r="U77" s="109"/>
      <c r="V77" s="108"/>
      <c r="W77" s="108"/>
    </row>
  </sheetData>
  <sheetProtection/>
  <mergeCells count="12">
    <mergeCell ref="A5:A7"/>
    <mergeCell ref="B10:C10"/>
    <mergeCell ref="V10:W10"/>
    <mergeCell ref="D10:E10"/>
    <mergeCell ref="F10:G10"/>
    <mergeCell ref="H10:I10"/>
    <mergeCell ref="J10:K10"/>
    <mergeCell ref="L10:M10"/>
    <mergeCell ref="N10:O10"/>
    <mergeCell ref="P10:Q10"/>
    <mergeCell ref="R10:S10"/>
    <mergeCell ref="T10:U10"/>
  </mergeCells>
  <printOptions/>
  <pageMargins left="0.33" right="0.25" top="0.92" bottom="0.5" header="0.25" footer="0.5"/>
  <pageSetup fitToHeight="4" fitToWidth="1" horizontalDpi="600" verticalDpi="600" orientation="landscape" paperSize="5" scale="57" r:id="rId4"/>
  <headerFooter alignWithMargins="0">
    <oddHeader>&amp;L&amp;G&amp;C&amp;A&amp;RPage &amp;P</oddHeader>
    <oddFooter>&amp;R&amp;P</oddFooter>
  </headerFooter>
  <rowBreaks count="2" manualBreakCount="2">
    <brk id="38" max="22" man="1"/>
    <brk id="68" max="22" man="1"/>
  </rowBreaks>
  <legacyDrawing r:id="rId2"/>
  <legacyDrawingHF r:id="rId3"/>
</worksheet>
</file>

<file path=xl/worksheets/sheet8.xml><?xml version="1.0" encoding="utf-8"?>
<worksheet xmlns="http://schemas.openxmlformats.org/spreadsheetml/2006/main" xmlns:r="http://schemas.openxmlformats.org/officeDocument/2006/relationships">
  <dimension ref="A4:I60"/>
  <sheetViews>
    <sheetView zoomScalePageLayoutView="0" workbookViewId="0" topLeftCell="A1">
      <selection activeCell="C41" sqref="C41"/>
    </sheetView>
  </sheetViews>
  <sheetFormatPr defaultColWidth="9.140625" defaultRowHeight="12.75"/>
  <cols>
    <col min="1" max="1" width="29.421875" style="104" customWidth="1"/>
    <col min="2" max="2" width="12.00390625" style="104" customWidth="1"/>
    <col min="3" max="3" width="12.57421875" style="104" customWidth="1"/>
    <col min="4" max="4" width="12.421875" style="104" customWidth="1"/>
    <col min="5" max="8" width="9.140625" style="104" customWidth="1"/>
    <col min="9" max="16384" width="9.140625" style="39" customWidth="1"/>
  </cols>
  <sheetData>
    <row r="1" ht="12.75"/>
    <row r="2" ht="12.75"/>
    <row r="3" ht="12.75"/>
    <row r="4" ht="12.75">
      <c r="D4" s="36" t="s">
        <v>115</v>
      </c>
    </row>
    <row r="5" ht="12.75">
      <c r="D5" s="36" t="s">
        <v>159</v>
      </c>
    </row>
    <row r="6" ht="12.75"/>
    <row r="7" ht="12.75"/>
    <row r="8" spans="1:8" ht="15.75" customHeight="1">
      <c r="A8" s="292" t="s">
        <v>164</v>
      </c>
      <c r="B8" s="292"/>
      <c r="C8" s="292"/>
      <c r="D8" s="292"/>
      <c r="E8" s="292"/>
      <c r="F8" s="292"/>
      <c r="G8" s="292"/>
      <c r="H8" s="292"/>
    </row>
    <row r="9" spans="1:8" ht="12.75">
      <c r="A9" s="292"/>
      <c r="B9" s="292"/>
      <c r="C9" s="292"/>
      <c r="D9" s="292"/>
      <c r="E9" s="292"/>
      <c r="F9" s="292"/>
      <c r="G9" s="292"/>
      <c r="H9" s="292"/>
    </row>
    <row r="10" spans="1:8" ht="12.75">
      <c r="A10" s="292"/>
      <c r="B10" s="292"/>
      <c r="C10" s="292"/>
      <c r="D10" s="292"/>
      <c r="E10" s="292"/>
      <c r="F10" s="292"/>
      <c r="G10" s="292"/>
      <c r="H10" s="292"/>
    </row>
    <row r="11" spans="1:8" ht="15" customHeight="1">
      <c r="A11" s="292"/>
      <c r="B11" s="292"/>
      <c r="C11" s="292"/>
      <c r="D11" s="292"/>
      <c r="E11" s="292"/>
      <c r="F11" s="292"/>
      <c r="G11" s="292"/>
      <c r="H11" s="292"/>
    </row>
    <row r="12" spans="1:8" ht="12.75" hidden="1">
      <c r="A12" s="292"/>
      <c r="B12" s="292"/>
      <c r="C12" s="292"/>
      <c r="D12" s="292"/>
      <c r="E12" s="292"/>
      <c r="F12" s="292"/>
      <c r="G12" s="292"/>
      <c r="H12" s="292"/>
    </row>
    <row r="13" spans="1:8" ht="12.75" hidden="1">
      <c r="A13" s="292"/>
      <c r="B13" s="292"/>
      <c r="C13" s="292"/>
      <c r="D13" s="292"/>
      <c r="E13" s="292"/>
      <c r="F13" s="292"/>
      <c r="G13" s="292"/>
      <c r="H13" s="292"/>
    </row>
    <row r="14" ht="12.75"/>
    <row r="15" spans="1:9" s="40" customFormat="1" ht="15.75">
      <c r="A15" s="36" t="s">
        <v>116</v>
      </c>
      <c r="B15" s="36" t="s">
        <v>117</v>
      </c>
      <c r="C15" s="36" t="s">
        <v>45</v>
      </c>
      <c r="D15" s="36" t="s">
        <v>51</v>
      </c>
      <c r="E15" s="105"/>
      <c r="F15" s="105"/>
      <c r="G15" s="106"/>
      <c r="H15" s="106"/>
      <c r="I15" s="41"/>
    </row>
    <row r="16" ht="12.75">
      <c r="A16" s="105" t="s">
        <v>235</v>
      </c>
    </row>
    <row r="17" ht="12.75">
      <c r="A17" s="105" t="s">
        <v>160</v>
      </c>
    </row>
    <row r="18" spans="1:3" ht="12.75">
      <c r="A18" s="141"/>
      <c r="B18" s="141"/>
      <c r="C18" s="141"/>
    </row>
    <row r="19" spans="1:3" ht="12.75">
      <c r="A19" s="141"/>
      <c r="B19" s="141"/>
      <c r="C19" s="141"/>
    </row>
    <row r="20" spans="1:3" ht="12.75">
      <c r="A20" s="141"/>
      <c r="B20" s="141"/>
      <c r="C20" s="141"/>
    </row>
    <row r="21" spans="1:3" ht="12.75">
      <c r="A21" s="141" t="s">
        <v>51</v>
      </c>
      <c r="B21" s="141"/>
      <c r="C21" s="141"/>
    </row>
    <row r="22" spans="1:3" ht="12.75">
      <c r="A22" s="141"/>
      <c r="B22" s="141"/>
      <c r="C22" s="141"/>
    </row>
    <row r="23" spans="1:3" ht="12.75">
      <c r="A23" s="141"/>
      <c r="B23" s="141"/>
      <c r="C23" s="141"/>
    </row>
    <row r="24" spans="1:3" ht="12.75">
      <c r="A24" s="141"/>
      <c r="B24" s="141"/>
      <c r="C24" s="141"/>
    </row>
    <row r="25" spans="1:3" ht="12.75">
      <c r="A25" s="141"/>
      <c r="B25" s="141"/>
      <c r="C25" s="141"/>
    </row>
    <row r="26" spans="1:3" ht="12.75">
      <c r="A26" s="141"/>
      <c r="B26" s="141"/>
      <c r="C26" s="141"/>
    </row>
    <row r="27" spans="1:3" ht="12.75">
      <c r="A27" s="141"/>
      <c r="B27" s="141"/>
      <c r="C27" s="141"/>
    </row>
    <row r="28" spans="1:3" ht="12.75">
      <c r="A28" s="141"/>
      <c r="B28" s="141"/>
      <c r="C28" s="141"/>
    </row>
    <row r="29" spans="1:3" ht="12.75">
      <c r="A29" s="141" t="s">
        <v>51</v>
      </c>
      <c r="B29" s="141"/>
      <c r="C29" s="141"/>
    </row>
    <row r="30" spans="1:3" ht="12.75">
      <c r="A30" s="141"/>
      <c r="B30" s="141"/>
      <c r="C30" s="141"/>
    </row>
    <row r="31" spans="1:3" ht="12.75">
      <c r="A31" s="141"/>
      <c r="B31" s="141"/>
      <c r="C31" s="141"/>
    </row>
    <row r="32" spans="1:3" ht="12.75">
      <c r="A32" s="141"/>
      <c r="B32" s="141"/>
      <c r="C32" s="141"/>
    </row>
    <row r="33" spans="1:3" ht="12.75">
      <c r="A33" s="141"/>
      <c r="B33" s="141"/>
      <c r="C33" s="141"/>
    </row>
    <row r="34" spans="1:3" ht="12.75">
      <c r="A34" s="141"/>
      <c r="B34" s="141"/>
      <c r="C34" s="141"/>
    </row>
    <row r="35" spans="1:3" ht="12.75">
      <c r="A35" s="141"/>
      <c r="B35" s="141"/>
      <c r="C35" s="141"/>
    </row>
    <row r="36" spans="1:3" ht="12.75">
      <c r="A36" s="141"/>
      <c r="B36" s="141"/>
      <c r="C36" s="141"/>
    </row>
    <row r="37" spans="1:3" ht="12.75">
      <c r="A37" s="141"/>
      <c r="B37" s="141"/>
      <c r="C37" s="141"/>
    </row>
    <row r="38" spans="1:3" ht="12.75">
      <c r="A38" s="141"/>
      <c r="B38" s="141"/>
      <c r="C38" s="141"/>
    </row>
    <row r="41" ht="12.75">
      <c r="A41" s="104" t="s">
        <v>51</v>
      </c>
    </row>
    <row r="60" ht="12.75">
      <c r="A60" s="104" t="s">
        <v>51</v>
      </c>
    </row>
  </sheetData>
  <sheetProtection/>
  <mergeCells count="1">
    <mergeCell ref="A8:H13"/>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jpo0911</cp:lastModifiedBy>
  <cp:lastPrinted>2010-02-11T15:35:19Z</cp:lastPrinted>
  <dcterms:created xsi:type="dcterms:W3CDTF">2004-02-02T22:39:02Z</dcterms:created>
  <dcterms:modified xsi:type="dcterms:W3CDTF">2012-07-26T14:32:16Z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